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Volumes/PHILLIPS/Admin Celsius/"/>
    </mc:Choice>
  </mc:AlternateContent>
  <xr:revisionPtr revIDLastSave="0" documentId="13_ncr:1_{62939691-E7B9-1A46-ADC7-AB8529934189}" xr6:coauthVersionLast="47" xr6:coauthVersionMax="47" xr10:uidLastSave="{00000000-0000-0000-0000-000000000000}"/>
  <bookViews>
    <workbookView xWindow="0" yWindow="600" windowWidth="28800" windowHeight="16260" activeTab="4" xr2:uid="{00000000-000D-0000-FFFF-FFFF00000000}"/>
  </bookViews>
  <sheets>
    <sheet name="Столы" sheetId="6" r:id="rId1"/>
    <sheet name="Кондитерские витрины" sheetId="7" r:id="rId2"/>
    <sheet name="Шкафы стекло" sheetId="8" r:id="rId3"/>
    <sheet name="Шкафы морозильные" sheetId="9" r:id="rId4"/>
    <sheet name="Лари" sheetId="10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8" l="1"/>
  <c r="H8" i="8"/>
  <c r="I8" i="8"/>
  <c r="J8" i="8"/>
  <c r="J7" i="8"/>
  <c r="I7" i="8"/>
  <c r="H7" i="8"/>
  <c r="G7" i="8"/>
  <c r="G4" i="8"/>
  <c r="H4" i="8"/>
  <c r="I4" i="8"/>
  <c r="J4" i="8"/>
  <c r="J3" i="8"/>
  <c r="I3" i="8"/>
  <c r="H3" i="8"/>
  <c r="G3" i="8"/>
  <c r="G4" i="9"/>
  <c r="H4" i="9"/>
  <c r="I4" i="9"/>
  <c r="J4" i="9"/>
  <c r="J3" i="9"/>
  <c r="I3" i="9"/>
  <c r="H3" i="9"/>
  <c r="G3" i="9"/>
  <c r="G4" i="7"/>
  <c r="H4" i="7"/>
  <c r="I4" i="7"/>
  <c r="J4" i="7"/>
  <c r="G5" i="7"/>
  <c r="H5" i="7"/>
  <c r="I5" i="7"/>
  <c r="J5" i="7"/>
  <c r="G6" i="7"/>
  <c r="H6" i="7"/>
  <c r="I6" i="7"/>
  <c r="J6" i="7"/>
  <c r="J3" i="7"/>
  <c r="I3" i="7"/>
  <c r="H3" i="7"/>
  <c r="G3" i="7"/>
  <c r="G11" i="7"/>
  <c r="G14" i="8"/>
  <c r="G15" i="8"/>
  <c r="G16" i="8"/>
  <c r="G13" i="8"/>
  <c r="G8" i="9"/>
  <c r="G9" i="9"/>
  <c r="G10" i="9"/>
  <c r="G7" i="9"/>
  <c r="G10" i="7"/>
  <c r="G12" i="7"/>
  <c r="G9" i="7"/>
  <c r="G11" i="6"/>
  <c r="G26" i="6"/>
  <c r="G25" i="6"/>
  <c r="G12" i="6"/>
  <c r="G13" i="6"/>
  <c r="G14" i="6"/>
  <c r="G15" i="6"/>
  <c r="G10" i="6"/>
  <c r="G9" i="6"/>
  <c r="J22" i="6"/>
  <c r="I22" i="6"/>
  <c r="H22" i="6"/>
  <c r="G22" i="6"/>
  <c r="J21" i="6"/>
  <c r="I21" i="6"/>
  <c r="H21" i="6"/>
  <c r="G21" i="6"/>
  <c r="J4" i="6"/>
  <c r="J5" i="6"/>
  <c r="J6" i="6"/>
  <c r="J19" i="6"/>
  <c r="J20" i="6"/>
  <c r="J3" i="6"/>
  <c r="I4" i="6"/>
  <c r="I5" i="6"/>
  <c r="I6" i="6"/>
  <c r="I19" i="6"/>
  <c r="I20" i="6"/>
  <c r="I3" i="6"/>
  <c r="H4" i="6"/>
  <c r="H5" i="6"/>
  <c r="H6" i="6"/>
  <c r="H19" i="6"/>
  <c r="H20" i="6"/>
  <c r="H3" i="6"/>
  <c r="G20" i="6"/>
  <c r="G4" i="6"/>
  <c r="G5" i="6"/>
  <c r="G6" i="6"/>
  <c r="G19" i="6"/>
  <c r="G3" i="6"/>
</calcChain>
</file>

<file path=xl/sharedStrings.xml><?xml version="1.0" encoding="utf-8"?>
<sst xmlns="http://schemas.openxmlformats.org/spreadsheetml/2006/main" count="333" uniqueCount="178">
  <si>
    <t>Модель</t>
  </si>
  <si>
    <t>Комплектация</t>
  </si>
  <si>
    <t>Размеры
 Д*Ш*В (мм)</t>
  </si>
  <si>
    <t>Темп. Режим</t>
  </si>
  <si>
    <t>0...7С</t>
  </si>
  <si>
    <t>600*600*2000</t>
  </si>
  <si>
    <t>Объем камеры (л)</t>
  </si>
  <si>
    <t>-2...+8 / -20...-10 С</t>
  </si>
  <si>
    <t>1200*600*1950</t>
  </si>
  <si>
    <t>-5...+5С</t>
  </si>
  <si>
    <t>600*700*1960</t>
  </si>
  <si>
    <t>-5...+5/ -20...-10 С</t>
  </si>
  <si>
    <t>1200*700*1960</t>
  </si>
  <si>
    <t xml:space="preserve"> Диодная RGB подсветка/эл. Блок управления/динамическое охлаждение/двери распашные</t>
  </si>
  <si>
    <t>1200*600*2000</t>
  </si>
  <si>
    <t>Цена РРЦ (руб)</t>
  </si>
  <si>
    <t>1800*900*950</t>
  </si>
  <si>
    <t>2000*900*950</t>
  </si>
  <si>
    <t>1500*900*950</t>
  </si>
  <si>
    <t>1200*900*950</t>
  </si>
  <si>
    <t>эл. Блок управления/статическое охлаждение/2 двери с доводчиками/нержавеющая сталь</t>
  </si>
  <si>
    <t>эл. Блок управления/статическое охлаждение/3 двери с доводчиками/нержавеющая сталь</t>
  </si>
  <si>
    <t>Цена на докупку/тестовый образец 
-10%</t>
  </si>
  <si>
    <t>Цена от 20 ед./ 20шт в мес 
- 20%</t>
  </si>
  <si>
    <t>Цена от 40 ед. / 40 шт в мес
-25%</t>
  </si>
  <si>
    <t>Цена от 1 контейнера / 100 шт в мес
-30%</t>
  </si>
  <si>
    <t>1000*600*850</t>
  </si>
  <si>
    <t>1200*600*850</t>
  </si>
  <si>
    <t>1500*600*850</t>
  </si>
  <si>
    <t>1800*600*850</t>
  </si>
  <si>
    <t>CLSY Workbench 100</t>
  </si>
  <si>
    <t>CLSY Workbench 120</t>
  </si>
  <si>
    <t>CLSY Workbench 150</t>
  </si>
  <si>
    <t>CLSY Workbench 180</t>
  </si>
  <si>
    <t>CLSY Saladetta 120</t>
  </si>
  <si>
    <t xml:space="preserve"> CLSY Saladetta 150</t>
  </si>
  <si>
    <t xml:space="preserve"> CLSY Saladetta 180</t>
  </si>
  <si>
    <t xml:space="preserve"> CLSY Saladetta 200</t>
  </si>
  <si>
    <t>CLSY LUXE Workbench 1,0</t>
  </si>
  <si>
    <t>CLSY LUXE Workbench 1,485</t>
  </si>
  <si>
    <t>CLSY LUXE Workbench 1,970</t>
  </si>
  <si>
    <t>1000*700*850</t>
  </si>
  <si>
    <t>-2...+10</t>
  </si>
  <si>
    <t xml:space="preserve"> -18...-10</t>
  </si>
  <si>
    <t>Нижний агрегат / борт / динамическое охлаждение/ 2 двери / нержавеющая сталь AISI 430</t>
  </si>
  <si>
    <t>Боковой агрегат/статическое охлаждение/1 дверь с доводчиками/нержавеющая сталь AISI 201</t>
  </si>
  <si>
    <t>Боковой агрегат/статическое охлаждение/2 двери с доводчиками/нержавеющая сталь AISI 201</t>
  </si>
  <si>
    <t>Боковой агрегат/статическое охлаждение/3 двери с доводчиками/нержавеющая сталь AISI 201</t>
  </si>
  <si>
    <t>1458*700*850</t>
  </si>
  <si>
    <t>Нижний агрегат / борт / динамическое охлаждение/ 3 двери / нержавеющая сталь AISI 430</t>
  </si>
  <si>
    <t>1970*700*850</t>
  </si>
  <si>
    <t>Нижний агрегат / борт / динамическое охлаждение/ 4 двери / нержавеющая сталь AISI 430</t>
  </si>
  <si>
    <t>CLSY LUXE Saladetta 1,485</t>
  </si>
  <si>
    <t>CLSY LUXE Saladetta 1,970</t>
  </si>
  <si>
    <t>Нижний агрегат / гастроемкости / динамическое охлаждение/ 3 двери / нержавеющая сталь AISI 430</t>
  </si>
  <si>
    <t>Нижний агрегат / гастроемкости / динамическое охлаждение/ 4 двери / нержавеющая сталь AISI 430</t>
  </si>
  <si>
    <t>CLSY LUXE Workbench 1,0 SD</t>
  </si>
  <si>
    <t>Нижний агрегат / борт / динамическое охлаждение/ 4 выдвижных ящика / нержавеющая сталь AISI 430</t>
  </si>
  <si>
    <t>Цена дилерская</t>
  </si>
  <si>
    <t>+2…+7С</t>
  </si>
  <si>
    <t>CLSY Showcase 90 (черная)</t>
  </si>
  <si>
    <t>CLSY Showcase 90 (белая)</t>
  </si>
  <si>
    <t>CLSY Showcase 120 (черная)</t>
  </si>
  <si>
    <t>CLSY Showcase 120 (белая)</t>
  </si>
  <si>
    <t>Кондитерские витрины</t>
  </si>
  <si>
    <t>CLSY LUXE Showcase 0,9 (техно)</t>
  </si>
  <si>
    <t>895*650*1300</t>
  </si>
  <si>
    <t>0…+7С</t>
  </si>
  <si>
    <t>CLSY LUXE Showcase 1,3 (техно)</t>
  </si>
  <si>
    <t>1370*650*1300</t>
  </si>
  <si>
    <t>900*660*1220</t>
  </si>
  <si>
    <t>1200*660*1220</t>
  </si>
  <si>
    <t>CLSY LUXE Showcase 1,5 XL (техно)</t>
  </si>
  <si>
    <t>эл. Блок управления/динамическое охлаждение/двери-купе/стеклопакеты / 2 полки</t>
  </si>
  <si>
    <t>эл. Блок управления/динамическое охлаждение/двери-купе/стеклопакеты / 3 полки</t>
  </si>
  <si>
    <t>эл. Блок управления/динамическое охлаждение/двери-купе/стеклопакеты  / 4 полки</t>
  </si>
  <si>
    <t>1570*650*1500</t>
  </si>
  <si>
    <t>550*600*1950</t>
  </si>
  <si>
    <t>Диодная подсветка/статическое охлаждение/стеклопакеты / замок</t>
  </si>
  <si>
    <t>эл. Блок управления/Диодная подсветка/динамическое охлаждение/двери-купе/стеклопакеты / замок</t>
  </si>
  <si>
    <t>CLSY Modern 450</t>
  </si>
  <si>
    <t>CLSY Modern 900</t>
  </si>
  <si>
    <t>Шкаф холодильный</t>
  </si>
  <si>
    <t>Шкаф морозильный</t>
  </si>
  <si>
    <t>CLSY Freezer 600</t>
  </si>
  <si>
    <t>CLSY Freezer 1200</t>
  </si>
  <si>
    <t>Нержавеющая сталь AISI 201 /эл. Блок управления/комбинированное охлаждение/2 распашные двери</t>
  </si>
  <si>
    <t>Нержавеющая сталь AISI 201 /эл. Блок управления/комбинированное охлаждение/1 распашная дверь</t>
  </si>
  <si>
    <t>CLSY Luxe Freezer 500</t>
  </si>
  <si>
    <t>CLSY Luxe Freezer 700</t>
  </si>
  <si>
    <t>CLSY Luxe Freezer 1000</t>
  </si>
  <si>
    <t>CLSY Luxe Freezer 1500</t>
  </si>
  <si>
    <t>1280*730*2050</t>
  </si>
  <si>
    <t>-18-20С</t>
  </si>
  <si>
    <t>1610*800*2050</t>
  </si>
  <si>
    <t>840*800*2050</t>
  </si>
  <si>
    <t>660*650*2050</t>
  </si>
  <si>
    <t>Дверь - металл, 
4 полки, нижний агрегат / динамическое охлаждение</t>
  </si>
  <si>
    <t>Дверь - металл, 
4 полки, нижний агрегат/ динамическое охлаждение</t>
  </si>
  <si>
    <t>Распашной, дверь - металл,
8 полок, нижний агрегат/ динамическое охлаждение</t>
  </si>
  <si>
    <t>CLSY Luxe GlassDoor 500</t>
  </si>
  <si>
    <t>660*600*2050</t>
  </si>
  <si>
    <t>-6...+6С</t>
  </si>
  <si>
    <t>Канапе / стеклянная дверь / 4 полки / нижний агрегат / динамическое охлаждение</t>
  </si>
  <si>
    <t>840*750*2050</t>
  </si>
  <si>
    <t>CLSY Luxe GlassDoor 700</t>
  </si>
  <si>
    <t>CLSY Luxe GlassDoor 1000</t>
  </si>
  <si>
    <t>1280*630*2050</t>
  </si>
  <si>
    <t>Канапе / 2 стеклянные двери / 8 полок / нижний агрегат / динамическое охлаждение</t>
  </si>
  <si>
    <t>1610*700*2050</t>
  </si>
  <si>
    <t>CLSY Luxe GlassDoor 1500</t>
  </si>
  <si>
    <t>Лари морозильные (3 кат)</t>
  </si>
  <si>
    <t>GELLAR FG 400 С</t>
  </si>
  <si>
    <t>GELLAR FG 250 С</t>
  </si>
  <si>
    <t>GELLAR FG 350 С</t>
  </si>
  <si>
    <t>GELLAR FG 500 С</t>
  </si>
  <si>
    <t>GELLAR FG 600 С</t>
  </si>
  <si>
    <t>GELLAR FG 700 С (Красное&amp;белое)</t>
  </si>
  <si>
    <t>GELLAR FG 250 Е</t>
  </si>
  <si>
    <t>GELLAR FG 275 Е</t>
  </si>
  <si>
    <t>GELLAR FG 350 Е</t>
  </si>
  <si>
    <t>GELLAR FG 375 Е</t>
  </si>
  <si>
    <t>GELLAR FG 400 Е</t>
  </si>
  <si>
    <t>GELLAR FG 475 Е</t>
  </si>
  <si>
    <t>GELLAR FG 500 Е</t>
  </si>
  <si>
    <t>GELLAR FG 575 Е</t>
  </si>
  <si>
    <t>GELLAR FG 600 Е</t>
  </si>
  <si>
    <t>GELLAR FG 675 Е</t>
  </si>
  <si>
    <t>GELLAR FG 700 Е</t>
  </si>
  <si>
    <t>GELLAR FG 775 Е</t>
  </si>
  <si>
    <t>прямое стекло</t>
  </si>
  <si>
    <t>гнутое стекло</t>
  </si>
  <si>
    <t>F 180 S</t>
  </si>
  <si>
    <t>F 215 S</t>
  </si>
  <si>
    <t>F 250 S</t>
  </si>
  <si>
    <t>F 350 S</t>
  </si>
  <si>
    <t>F 400 S</t>
  </si>
  <si>
    <t>F 400 SD</t>
  </si>
  <si>
    <t>F 500 S</t>
  </si>
  <si>
    <t>F 500 SD</t>
  </si>
  <si>
    <t>F 600 S</t>
  </si>
  <si>
    <t>F 600 SD</t>
  </si>
  <si>
    <t>F 700 S</t>
  </si>
  <si>
    <t>F 700 SD</t>
  </si>
  <si>
    <t>F 800 S</t>
  </si>
  <si>
    <t>F 800 SD</t>
  </si>
  <si>
    <t>80х60х84</t>
  </si>
  <si>
    <t>100х60х84</t>
  </si>
  <si>
    <t>120х60х84</t>
  </si>
  <si>
    <t>140х60х84</t>
  </si>
  <si>
    <t>160х60х84</t>
  </si>
  <si>
    <t xml:space="preserve">GELLAR FG 700 С </t>
  </si>
  <si>
    <t>180х60х84</t>
  </si>
  <si>
    <t xml:space="preserve">80х60х86 </t>
  </si>
  <si>
    <t>81х65х86</t>
  </si>
  <si>
    <t xml:space="preserve">100х60х86 </t>
  </si>
  <si>
    <t>101х65х86</t>
  </si>
  <si>
    <t>120х60х86</t>
  </si>
  <si>
    <t>121х65х86</t>
  </si>
  <si>
    <t>140х60х86</t>
  </si>
  <si>
    <t>141х65х86</t>
  </si>
  <si>
    <t>160х60х86</t>
  </si>
  <si>
    <t>161х65х86</t>
  </si>
  <si>
    <t>180х60х86</t>
  </si>
  <si>
    <t>181х65х86</t>
  </si>
  <si>
    <t>60х60х84</t>
  </si>
  <si>
    <t>70х60х84</t>
  </si>
  <si>
    <t>1 глухая крышка</t>
  </si>
  <si>
    <t>2 глухие крышки</t>
  </si>
  <si>
    <t>200х60х84</t>
  </si>
  <si>
    <t>CLSY LUXE Showcase 1,0 XL (техно)</t>
  </si>
  <si>
    <t>995*650*1500</t>
  </si>
  <si>
    <t>CLSY</t>
  </si>
  <si>
    <t>CLSY Luxe</t>
  </si>
  <si>
    <t>CLSY GlassDoor 260</t>
  </si>
  <si>
    <t>CLSY GlassDoor 380</t>
  </si>
  <si>
    <t>Столы холодильные</t>
  </si>
  <si>
    <t>Столы холодильные для пиццы (Саладетта)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</si>
</sst>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Arial"/>
      <scheme val="minor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sz val="10"/>
      <color rgb="FF000000"/>
      <name val="Arial"/>
      <family val="2"/>
      <scheme val="minor"/>
    </font>
    <font>
      <b/>
      <sz val="22"/>
      <color theme="1"/>
      <name val="Calibri"/>
      <family val="2"/>
    </font>
    <font>
      <b/>
      <sz val="16"/>
      <color rgb="FF00000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F0"/>
        <bgColor rgb="FF00B0F0"/>
      </patternFill>
    </fill>
    <fill>
      <patternFill patternType="solid">
        <fgColor rgb="FFF7CAAC"/>
        <bgColor rgb="FFF7CAAC"/>
      </patternFill>
    </fill>
    <fill>
      <patternFill patternType="solid">
        <fgColor rgb="FFA8D08D"/>
        <bgColor rgb="FFA8D08D"/>
      </patternFill>
    </fill>
    <fill>
      <patternFill patternType="solid">
        <fgColor theme="4" tint="0.59999389629810485"/>
        <bgColor rgb="FF00B0F0"/>
      </patternFill>
    </fill>
    <fill>
      <patternFill patternType="solid">
        <fgColor theme="5" tint="0.59999389629810485"/>
        <bgColor rgb="FF00B0F0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</fills>
  <borders count="21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rgb="FF000000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4" borderId="2" xfId="0" quotePrefix="1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1" xfId="0" quotePrefix="1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wrapText="1"/>
    </xf>
    <xf numFmtId="0" fontId="1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5" xfId="0" quotePrefix="1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1" fillId="3" borderId="2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0" fillId="0" borderId="16" xfId="0" applyBorder="1"/>
    <xf numFmtId="0" fontId="0" fillId="0" borderId="16" xfId="0" applyBorder="1" applyAlignment="1">
      <alignment vertical="center"/>
    </xf>
    <xf numFmtId="0" fontId="2" fillId="0" borderId="16" xfId="0" applyFont="1" applyBorder="1" applyAlignment="1">
      <alignment horizontal="center" wrapText="1"/>
    </xf>
    <xf numFmtId="0" fontId="1" fillId="3" borderId="19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2" fontId="2" fillId="4" borderId="2" xfId="0" applyNumberFormat="1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3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jpg"/><Relationship Id="rId1" Type="http://schemas.openxmlformats.org/officeDocument/2006/relationships/image" Target="../media/image20.jp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g"/><Relationship Id="rId1" Type="http://schemas.openxmlformats.org/officeDocument/2006/relationships/image" Target="../media/image26.jpg"/><Relationship Id="rId4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5" Type="http://schemas.openxmlformats.org/officeDocument/2006/relationships/image" Target="../media/image34.jpeg"/><Relationship Id="rId4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101022</xdr:colOff>
      <xdr:row>9</xdr:row>
      <xdr:rowOff>236606</xdr:rowOff>
    </xdr:from>
    <xdr:to>
      <xdr:col>16</xdr:col>
      <xdr:colOff>750454</xdr:colOff>
      <xdr:row>13</xdr:row>
      <xdr:rowOff>199431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B0BEEB8-38CB-803F-3369-41F589F6C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8522" y="6153651"/>
          <a:ext cx="2583296" cy="2676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750455</xdr:colOff>
      <xdr:row>8</xdr:row>
      <xdr:rowOff>673176</xdr:rowOff>
    </xdr:from>
    <xdr:to>
      <xdr:col>19</xdr:col>
      <xdr:colOff>894772</xdr:colOff>
      <xdr:row>13</xdr:row>
      <xdr:rowOff>660393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D7DAF196-CB11-7290-9325-C26A6CE53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1819" y="5911926"/>
          <a:ext cx="3045112" cy="3378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938067</xdr:colOff>
      <xdr:row>9</xdr:row>
      <xdr:rowOff>19956</xdr:rowOff>
    </xdr:from>
    <xdr:to>
      <xdr:col>23</xdr:col>
      <xdr:colOff>317499</xdr:colOff>
      <xdr:row>14</xdr:row>
      <xdr:rowOff>28287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17AF9C13-722A-B641-184D-7E3D16831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80226" y="5937001"/>
          <a:ext cx="3247160" cy="3399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72158</xdr:colOff>
      <xdr:row>9</xdr:row>
      <xdr:rowOff>173182</xdr:rowOff>
    </xdr:from>
    <xdr:to>
      <xdr:col>14</xdr:col>
      <xdr:colOff>103331</xdr:colOff>
      <xdr:row>13</xdr:row>
      <xdr:rowOff>50800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753324E-01DA-6A7E-D133-5120428A2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931" y="6090227"/>
          <a:ext cx="3898900" cy="259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14431</xdr:colOff>
      <xdr:row>22</xdr:row>
      <xdr:rowOff>375226</xdr:rowOff>
    </xdr:from>
    <xdr:to>
      <xdr:col>15</xdr:col>
      <xdr:colOff>649432</xdr:colOff>
      <xdr:row>26</xdr:row>
      <xdr:rowOff>480903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45BC25A-B6C1-245A-8031-F232FEC1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1136" y="15268862"/>
          <a:ext cx="4502728" cy="2992041"/>
        </a:xfrm>
        <a:prstGeom prst="rect">
          <a:avLst/>
        </a:prstGeom>
      </xdr:spPr>
    </xdr:pic>
    <xdr:clientData/>
  </xdr:twoCellAnchor>
  <xdr:twoCellAnchor editAs="oneCell">
    <xdr:from>
      <xdr:col>15</xdr:col>
      <xdr:colOff>578391</xdr:colOff>
      <xdr:row>22</xdr:row>
      <xdr:rowOff>294317</xdr:rowOff>
    </xdr:from>
    <xdr:to>
      <xdr:col>20</xdr:col>
      <xdr:colOff>469809</xdr:colOff>
      <xdr:row>26</xdr:row>
      <xdr:rowOff>548408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B1FC727-495B-D04C-49A1-C258923F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52823" y="15187953"/>
          <a:ext cx="4726077" cy="3140455"/>
        </a:xfrm>
        <a:prstGeom prst="rect">
          <a:avLst/>
        </a:prstGeom>
      </xdr:spPr>
    </xdr:pic>
    <xdr:clientData/>
  </xdr:twoCellAnchor>
  <xdr:twoCellAnchor editAs="oneCell">
    <xdr:from>
      <xdr:col>9</xdr:col>
      <xdr:colOff>1197842</xdr:colOff>
      <xdr:row>1</xdr:row>
      <xdr:rowOff>755064</xdr:rowOff>
    </xdr:from>
    <xdr:to>
      <xdr:col>13</xdr:col>
      <xdr:colOff>505115</xdr:colOff>
      <xdr:row>5</xdr:row>
      <xdr:rowOff>166675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264EBC9-5E99-0CB1-9544-222F9C6CA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6478" y="1433359"/>
          <a:ext cx="3506932" cy="2341271"/>
        </a:xfrm>
        <a:prstGeom prst="rect">
          <a:avLst/>
        </a:prstGeom>
      </xdr:spPr>
    </xdr:pic>
    <xdr:clientData/>
  </xdr:twoCellAnchor>
  <xdr:twoCellAnchor editAs="oneCell">
    <xdr:from>
      <xdr:col>12</xdr:col>
      <xdr:colOff>808181</xdr:colOff>
      <xdr:row>1</xdr:row>
      <xdr:rowOff>851478</xdr:rowOff>
    </xdr:from>
    <xdr:to>
      <xdr:col>16</xdr:col>
      <xdr:colOff>550502</xdr:colOff>
      <xdr:row>5</xdr:row>
      <xdr:rowOff>331930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6290F5B-3EBC-27CC-47BF-C3E61FD6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9545" y="1529773"/>
          <a:ext cx="3610048" cy="2410112"/>
        </a:xfrm>
        <a:prstGeom prst="rect">
          <a:avLst/>
        </a:prstGeom>
      </xdr:spPr>
    </xdr:pic>
    <xdr:clientData/>
  </xdr:twoCellAnchor>
  <xdr:twoCellAnchor editAs="oneCell">
    <xdr:from>
      <xdr:col>16</xdr:col>
      <xdr:colOff>28865</xdr:colOff>
      <xdr:row>1</xdr:row>
      <xdr:rowOff>865910</xdr:rowOff>
    </xdr:from>
    <xdr:to>
      <xdr:col>20</xdr:col>
      <xdr:colOff>72160</xdr:colOff>
      <xdr:row>5</xdr:row>
      <xdr:rowOff>547296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28A788E-4E81-F339-F331-772BFC9D7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7956" y="1544205"/>
          <a:ext cx="3911022" cy="2611046"/>
        </a:xfrm>
        <a:prstGeom prst="rect">
          <a:avLst/>
        </a:prstGeom>
      </xdr:spPr>
    </xdr:pic>
    <xdr:clientData/>
  </xdr:twoCellAnchor>
  <xdr:twoCellAnchor editAs="oneCell">
    <xdr:from>
      <xdr:col>19</xdr:col>
      <xdr:colOff>793749</xdr:colOff>
      <xdr:row>1</xdr:row>
      <xdr:rowOff>839978</xdr:rowOff>
    </xdr:from>
    <xdr:to>
      <xdr:col>24</xdr:col>
      <xdr:colOff>213261</xdr:colOff>
      <xdr:row>6</xdr:row>
      <xdr:rowOff>72159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1133DC2-5080-1B7E-1756-E9604126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35" y="1518273"/>
          <a:ext cx="4254171" cy="2840136"/>
        </a:xfrm>
        <a:prstGeom prst="rect">
          <a:avLst/>
        </a:prstGeom>
      </xdr:spPr>
    </xdr:pic>
    <xdr:clientData/>
  </xdr:twoCellAnchor>
  <xdr:twoCellAnchor editAs="oneCell">
    <xdr:from>
      <xdr:col>11</xdr:col>
      <xdr:colOff>28864</xdr:colOff>
      <xdr:row>17</xdr:row>
      <xdr:rowOff>36944</xdr:rowOff>
    </xdr:from>
    <xdr:to>
      <xdr:col>14</xdr:col>
      <xdr:colOff>764887</xdr:colOff>
      <xdr:row>22</xdr:row>
      <xdr:rowOff>296717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97DF0CD-FF11-EE1D-2C63-9E614A08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3296" y="11553535"/>
          <a:ext cx="3636818" cy="3636818"/>
        </a:xfrm>
        <a:prstGeom prst="rect">
          <a:avLst/>
        </a:prstGeom>
      </xdr:spPr>
    </xdr:pic>
    <xdr:clientData/>
  </xdr:twoCellAnchor>
  <xdr:twoCellAnchor editAs="oneCell">
    <xdr:from>
      <xdr:col>15</xdr:col>
      <xdr:colOff>207728</xdr:colOff>
      <xdr:row>16</xdr:row>
      <xdr:rowOff>505114</xdr:rowOff>
    </xdr:from>
    <xdr:to>
      <xdr:col>19</xdr:col>
      <xdr:colOff>274205</xdr:colOff>
      <xdr:row>22</xdr:row>
      <xdr:rowOff>273537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95727AE-8901-A4E0-86B5-5880CCF68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9887" y="11343409"/>
          <a:ext cx="3934204" cy="3823764"/>
        </a:xfrm>
        <a:prstGeom prst="rect">
          <a:avLst/>
        </a:prstGeom>
      </xdr:spPr>
    </xdr:pic>
    <xdr:clientData/>
  </xdr:twoCellAnchor>
  <xdr:twoCellAnchor editAs="oneCell">
    <xdr:from>
      <xdr:col>19</xdr:col>
      <xdr:colOff>372158</xdr:colOff>
      <xdr:row>16</xdr:row>
      <xdr:rowOff>622513</xdr:rowOff>
    </xdr:from>
    <xdr:to>
      <xdr:col>23</xdr:col>
      <xdr:colOff>702145</xdr:colOff>
      <xdr:row>23</xdr:row>
      <xdr:rowOff>115455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B964480-6C8A-7727-0322-8FBB47A73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2044" y="11460808"/>
          <a:ext cx="4197715" cy="4197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774699</xdr:colOff>
      <xdr:row>0</xdr:row>
      <xdr:rowOff>590560</xdr:rowOff>
    </xdr:from>
    <xdr:to>
      <xdr:col>13</xdr:col>
      <xdr:colOff>165100</xdr:colOff>
      <xdr:row>3</xdr:row>
      <xdr:rowOff>481364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D7406D7-9F0C-9200-6483-4B12D73A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2299" y="590560"/>
          <a:ext cx="1866901" cy="2253004"/>
        </a:xfrm>
        <a:prstGeom prst="rect">
          <a:avLst/>
        </a:prstGeom>
      </xdr:spPr>
    </xdr:pic>
    <xdr:clientData/>
  </xdr:twoCellAnchor>
  <xdr:twoCellAnchor editAs="oneCell">
    <xdr:from>
      <xdr:col>10</xdr:col>
      <xdr:colOff>787400</xdr:colOff>
      <xdr:row>3</xdr:row>
      <xdr:rowOff>162955</xdr:rowOff>
    </xdr:from>
    <xdr:to>
      <xdr:col>13</xdr:col>
      <xdr:colOff>228600</xdr:colOff>
      <xdr:row>5</xdr:row>
      <xdr:rowOff>800100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4A1ACBA-7917-F80E-06E3-EB7F8C3F0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0" y="2525155"/>
          <a:ext cx="1917700" cy="2313545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8</xdr:row>
      <xdr:rowOff>304800</xdr:rowOff>
    </xdr:from>
    <xdr:to>
      <xdr:col>13</xdr:col>
      <xdr:colOff>596900</xdr:colOff>
      <xdr:row>11</xdr:row>
      <xdr:rowOff>292100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08DC80F-63F8-C4B6-878C-3A3D9AF25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1800" y="6096000"/>
          <a:ext cx="2616200" cy="2616200"/>
        </a:xfrm>
        <a:prstGeom prst="rect">
          <a:avLst/>
        </a:prstGeom>
      </xdr:spPr>
    </xdr:pic>
    <xdr:clientData/>
  </xdr:twoCellAnchor>
  <xdr:twoCellAnchor editAs="oneCell">
    <xdr:from>
      <xdr:col>13</xdr:col>
      <xdr:colOff>406313</xdr:colOff>
      <xdr:row>8</xdr:row>
      <xdr:rowOff>435590</xdr:rowOff>
    </xdr:from>
    <xdr:to>
      <xdr:col>18</xdr:col>
      <xdr:colOff>712196</xdr:colOff>
      <xdr:row>11</xdr:row>
      <xdr:rowOff>397490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892CB32-7C12-E822-3466-C70DAF70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6873">
          <a:off x="15557413" y="6226790"/>
          <a:ext cx="4433383" cy="2590800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0</xdr:row>
      <xdr:rowOff>406400</xdr:rowOff>
    </xdr:from>
    <xdr:to>
      <xdr:col>16</xdr:col>
      <xdr:colOff>279400</xdr:colOff>
      <xdr:row>3</xdr:row>
      <xdr:rowOff>571500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E60B3D9-E4D6-840A-A9D1-8E6782912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2300" y="406400"/>
          <a:ext cx="2044700" cy="2527300"/>
        </a:xfrm>
        <a:prstGeom prst="rect">
          <a:avLst/>
        </a:prstGeom>
      </xdr:spPr>
    </xdr:pic>
    <xdr:clientData/>
  </xdr:twoCellAnchor>
  <xdr:twoCellAnchor editAs="oneCell">
    <xdr:from>
      <xdr:col>13</xdr:col>
      <xdr:colOff>685800</xdr:colOff>
      <xdr:row>3</xdr:row>
      <xdr:rowOff>8465</xdr:rowOff>
    </xdr:from>
    <xdr:to>
      <xdr:col>16</xdr:col>
      <xdr:colOff>317500</xdr:colOff>
      <xdr:row>6</xdr:row>
      <xdr:rowOff>317499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A518DBF-49AF-0A92-7C55-520CE544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6900" y="2370665"/>
          <a:ext cx="2108200" cy="28109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660400</xdr:rowOff>
    </xdr:from>
    <xdr:ext cx="2593975" cy="1898649"/>
    <xdr:pic>
      <xdr:nvPicPr>
        <xdr:cNvPr id="6" name="image8.jpg" title="Изображение">
          <a:extLst>
            <a:ext uri="{FF2B5EF4-FFF2-40B4-BE49-F238E27FC236}">
              <a16:creationId xmlns:a16="http://schemas.microsoft.com/office/drawing/2014/main" id="{881EA5C0-96B3-104F-A446-E2191EBDEE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22200" y="1054100"/>
          <a:ext cx="2593975" cy="1898649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741795</xdr:colOff>
      <xdr:row>1</xdr:row>
      <xdr:rowOff>584200</xdr:rowOff>
    </xdr:from>
    <xdr:ext cx="2852305" cy="2070100"/>
    <xdr:pic>
      <xdr:nvPicPr>
        <xdr:cNvPr id="7" name="image7.jpg" title="Изображение">
          <a:extLst>
            <a:ext uri="{FF2B5EF4-FFF2-40B4-BE49-F238E27FC236}">
              <a16:creationId xmlns:a16="http://schemas.microsoft.com/office/drawing/2014/main" id="{682DA5AC-1BDC-9F4E-8C5F-EB456EA5D0A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762595" y="977900"/>
          <a:ext cx="2852305" cy="2070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13</xdr:col>
      <xdr:colOff>787400</xdr:colOff>
      <xdr:row>12</xdr:row>
      <xdr:rowOff>190499</xdr:rowOff>
    </xdr:from>
    <xdr:to>
      <xdr:col>15</xdr:col>
      <xdr:colOff>660400</xdr:colOff>
      <xdr:row>15</xdr:row>
      <xdr:rowOff>431800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8EE70EB-F50F-4F5C-190F-4649B6785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3700" y="6311899"/>
          <a:ext cx="1524000" cy="222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203200</xdr:colOff>
      <xdr:row>12</xdr:row>
      <xdr:rowOff>142472</xdr:rowOff>
    </xdr:from>
    <xdr:to>
      <xdr:col>14</xdr:col>
      <xdr:colOff>127000</xdr:colOff>
      <xdr:row>15</xdr:row>
      <xdr:rowOff>304800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E2BDE2F-C45A-EDDA-E1D6-E754CF63B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6263872"/>
          <a:ext cx="3225800" cy="2143528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3</xdr:row>
      <xdr:rowOff>764656</xdr:rowOff>
    </xdr:from>
    <xdr:to>
      <xdr:col>12</xdr:col>
      <xdr:colOff>698500</xdr:colOff>
      <xdr:row>10</xdr:row>
      <xdr:rowOff>279400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D3CB4B6-2102-20F5-32BB-242BECA7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0" y="3037956"/>
          <a:ext cx="1892300" cy="2524644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127000</xdr:colOff>
      <xdr:row>3</xdr:row>
      <xdr:rowOff>734536</xdr:rowOff>
    </xdr:from>
    <xdr:to>
      <xdr:col>15</xdr:col>
      <xdr:colOff>419100</xdr:colOff>
      <xdr:row>10</xdr:row>
      <xdr:rowOff>317055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1342CF-DE87-DF12-F29D-F8828DF8E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3300" y="3007836"/>
          <a:ext cx="1943100" cy="25924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139700</xdr:colOff>
      <xdr:row>1</xdr:row>
      <xdr:rowOff>863600</xdr:rowOff>
    </xdr:from>
    <xdr:ext cx="3403600" cy="2286000"/>
    <xdr:pic>
      <xdr:nvPicPr>
        <xdr:cNvPr id="2" name="image1.jpg" title="Изображение">
          <a:extLst>
            <a:ext uri="{FF2B5EF4-FFF2-40B4-BE49-F238E27FC236}">
              <a16:creationId xmlns:a16="http://schemas.microsoft.com/office/drawing/2014/main" id="{6BF235F5-FC40-AD4B-91F6-863AF1B08E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566900" y="1257300"/>
          <a:ext cx="3403600" cy="22860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749301</xdr:colOff>
      <xdr:row>2</xdr:row>
      <xdr:rowOff>76200</xdr:rowOff>
    </xdr:from>
    <xdr:ext cx="2921000" cy="1892300"/>
    <xdr:pic>
      <xdr:nvPicPr>
        <xdr:cNvPr id="3" name="image4.jpg" title="Изображение">
          <a:extLst>
            <a:ext uri="{FF2B5EF4-FFF2-40B4-BE49-F238E27FC236}">
              <a16:creationId xmlns:a16="http://schemas.microsoft.com/office/drawing/2014/main" id="{E627487D-D0D6-0C42-88F1-4E28630C32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0001" y="1460500"/>
          <a:ext cx="2921000" cy="18923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508000</xdr:colOff>
      <xdr:row>6</xdr:row>
      <xdr:rowOff>63500</xdr:rowOff>
    </xdr:from>
    <xdr:to>
      <xdr:col>15</xdr:col>
      <xdr:colOff>279400</xdr:colOff>
      <xdr:row>8</xdr:row>
      <xdr:rowOff>901700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9239B22-DA1C-C3EF-3394-CAA8FA00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700" y="4711700"/>
          <a:ext cx="3898900" cy="25908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12700</xdr:colOff>
      <xdr:row>6</xdr:row>
      <xdr:rowOff>63499</xdr:rowOff>
    </xdr:from>
    <xdr:to>
      <xdr:col>17</xdr:col>
      <xdr:colOff>241300</xdr:colOff>
      <xdr:row>9</xdr:row>
      <xdr:rowOff>48204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8E07F10-C9CA-A48C-2319-7FC8D2F33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0900" y="4711699"/>
          <a:ext cx="1879600" cy="2829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292100</xdr:colOff>
      <xdr:row>15</xdr:row>
      <xdr:rowOff>7438</xdr:rowOff>
    </xdr:from>
    <xdr:to>
      <xdr:col>10</xdr:col>
      <xdr:colOff>289000</xdr:colOff>
      <xdr:row>24</xdr:row>
      <xdr:rowOff>127000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A16B9D4-7ADE-2CEC-BEE4-018886C1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600" y="3258638"/>
          <a:ext cx="2473400" cy="1643562"/>
        </a:xfrm>
        <a:prstGeom prst="rect">
          <a:avLst/>
        </a:prstGeom>
      </xdr:spPr>
    </xdr:pic>
    <xdr:clientData/>
  </xdr:twoCellAnchor>
  <xdr:twoCellAnchor editAs="oneCell">
    <xdr:from>
      <xdr:col>7</xdr:col>
      <xdr:colOff>162700</xdr:colOff>
      <xdr:row>0</xdr:row>
      <xdr:rowOff>309838</xdr:rowOff>
    </xdr:from>
    <xdr:to>
      <xdr:col>10</xdr:col>
      <xdr:colOff>159600</xdr:colOff>
      <xdr:row>7</xdr:row>
      <xdr:rowOff>61100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AE28AEE-CAF3-7297-8B3C-0DB5BBA73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6200" y="309838"/>
          <a:ext cx="2473400" cy="1643562"/>
        </a:xfrm>
        <a:prstGeom prst="rect">
          <a:avLst/>
        </a:prstGeom>
      </xdr:spPr>
    </xdr:pic>
    <xdr:clientData/>
  </xdr:twoCellAnchor>
  <xdr:twoCellAnchor editAs="oneCell">
    <xdr:from>
      <xdr:col>7</xdr:col>
      <xdr:colOff>249200</xdr:colOff>
      <xdr:row>6</xdr:row>
      <xdr:rowOff>2638</xdr:rowOff>
    </xdr:from>
    <xdr:to>
      <xdr:col>10</xdr:col>
      <xdr:colOff>246100</xdr:colOff>
      <xdr:row>15</xdr:row>
      <xdr:rowOff>122200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C036254-9609-59B2-EE07-B553960BC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2700" y="1729838"/>
          <a:ext cx="2473400" cy="1643562"/>
        </a:xfrm>
        <a:prstGeom prst="rect">
          <a:avLst/>
        </a:prstGeom>
      </xdr:spPr>
    </xdr:pic>
    <xdr:clientData/>
  </xdr:twoCellAnchor>
  <xdr:twoCellAnchor editAs="oneCell">
    <xdr:from>
      <xdr:col>7</xdr:col>
      <xdr:colOff>348400</xdr:colOff>
      <xdr:row>24</xdr:row>
      <xdr:rowOff>51038</xdr:rowOff>
    </xdr:from>
    <xdr:to>
      <xdr:col>10</xdr:col>
      <xdr:colOff>345300</xdr:colOff>
      <xdr:row>34</xdr:row>
      <xdr:rowOff>5500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0EB23E0-5C46-EB32-C91C-ADD169EF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1900" y="4826238"/>
          <a:ext cx="2473400" cy="1643562"/>
        </a:xfrm>
        <a:prstGeom prst="rect">
          <a:avLst/>
        </a:prstGeom>
      </xdr:spPr>
    </xdr:pic>
    <xdr:clientData/>
  </xdr:twoCellAnchor>
  <xdr:twoCellAnchor editAs="oneCell">
    <xdr:from>
      <xdr:col>7</xdr:col>
      <xdr:colOff>371400</xdr:colOff>
      <xdr:row>33</xdr:row>
      <xdr:rowOff>112138</xdr:rowOff>
    </xdr:from>
    <xdr:to>
      <xdr:col>10</xdr:col>
      <xdr:colOff>368300</xdr:colOff>
      <xdr:row>43</xdr:row>
      <xdr:rowOff>66600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A39ABD4-9335-62E9-9BBC-710CAE1AF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900" y="6373238"/>
          <a:ext cx="2473400" cy="16435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J48"/>
  <sheetViews>
    <sheetView zoomScale="88" workbookViewId="0">
      <selection activeCell="U16" sqref="U16"/>
    </sheetView>
  </sheetViews>
  <sheetFormatPr baseColWidth="10" defaultColWidth="12.6640625" defaultRowHeight="53" customHeight="1" x14ac:dyDescent="0.15"/>
  <cols>
    <col min="1" max="1" width="32.6640625" style="8" customWidth="1"/>
    <col min="2" max="2" width="15.83203125" style="8" customWidth="1"/>
    <col min="3" max="3" width="21.6640625" style="8" customWidth="1"/>
    <col min="4" max="4" width="13.1640625" style="8" customWidth="1"/>
    <col min="5" max="5" width="53.5" style="9" customWidth="1"/>
    <col min="6" max="6" width="16.83203125" style="8" customWidth="1"/>
    <col min="7" max="7" width="15" customWidth="1"/>
    <col min="8" max="8" width="16.83203125" customWidth="1"/>
    <col min="9" max="9" width="18.33203125" customWidth="1"/>
    <col min="10" max="10" width="17" customWidth="1"/>
  </cols>
  <sheetData>
    <row r="1" spans="1:10" s="4" customFormat="1" ht="53" customHeight="1" thickBot="1" x14ac:dyDescent="0.2">
      <c r="A1" s="43" t="s">
        <v>176</v>
      </c>
      <c r="B1" s="44"/>
      <c r="C1" s="45"/>
      <c r="D1" s="45"/>
      <c r="E1" s="63" t="s">
        <v>172</v>
      </c>
      <c r="F1" s="45"/>
    </row>
    <row r="2" spans="1:10" s="4" customFormat="1" ht="71" customHeight="1" thickBot="1" x14ac:dyDescent="0.2">
      <c r="A2" s="1" t="s">
        <v>0</v>
      </c>
      <c r="B2" s="42" t="s">
        <v>2</v>
      </c>
      <c r="C2" s="2" t="s">
        <v>3</v>
      </c>
      <c r="D2" s="5" t="s">
        <v>6</v>
      </c>
      <c r="E2" s="6" t="s">
        <v>1</v>
      </c>
      <c r="F2" s="3" t="s">
        <v>15</v>
      </c>
      <c r="G2" s="3" t="s">
        <v>22</v>
      </c>
      <c r="H2" s="3" t="s">
        <v>23</v>
      </c>
      <c r="I2" s="3" t="s">
        <v>24</v>
      </c>
      <c r="J2" s="3" t="s">
        <v>25</v>
      </c>
    </row>
    <row r="3" spans="1:10" s="4" customFormat="1" ht="53" customHeight="1" thickBot="1" x14ac:dyDescent="0.2">
      <c r="A3" s="16" t="s">
        <v>30</v>
      </c>
      <c r="B3" s="17" t="s">
        <v>26</v>
      </c>
      <c r="C3" s="17" t="s">
        <v>7</v>
      </c>
      <c r="D3" s="17">
        <v>110</v>
      </c>
      <c r="E3" s="18" t="s">
        <v>45</v>
      </c>
      <c r="F3" s="19">
        <v>45000</v>
      </c>
      <c r="G3" s="20">
        <f>F3*0.9</f>
        <v>40500</v>
      </c>
      <c r="H3" s="20">
        <f>F3*0.8</f>
        <v>36000</v>
      </c>
      <c r="I3" s="20">
        <f>F3*0.75</f>
        <v>33750</v>
      </c>
      <c r="J3" s="21">
        <f>F3*0.7</f>
        <v>31499.999999999996</v>
      </c>
    </row>
    <row r="4" spans="1:10" s="4" customFormat="1" ht="53" customHeight="1" thickBot="1" x14ac:dyDescent="0.2">
      <c r="A4" s="16" t="s">
        <v>31</v>
      </c>
      <c r="B4" s="17" t="s">
        <v>27</v>
      </c>
      <c r="C4" s="17" t="s">
        <v>7</v>
      </c>
      <c r="D4" s="17">
        <v>170</v>
      </c>
      <c r="E4" s="18" t="s">
        <v>46</v>
      </c>
      <c r="F4" s="22">
        <v>65000</v>
      </c>
      <c r="G4" s="23">
        <f t="shared" ref="G4:G19" si="0">F4*0.9</f>
        <v>58500</v>
      </c>
      <c r="H4" s="23">
        <f t="shared" ref="H4:H20" si="1">F4*0.8</f>
        <v>52000</v>
      </c>
      <c r="I4" s="23">
        <f t="shared" ref="I4:I20" si="2">F4*0.75</f>
        <v>48750</v>
      </c>
      <c r="J4" s="24">
        <f t="shared" ref="J4:J20" si="3">F4*0.7</f>
        <v>45500</v>
      </c>
    </row>
    <row r="5" spans="1:10" s="4" customFormat="1" ht="53" customHeight="1" thickBot="1" x14ac:dyDescent="0.2">
      <c r="A5" s="16" t="s">
        <v>32</v>
      </c>
      <c r="B5" s="17" t="s">
        <v>28</v>
      </c>
      <c r="C5" s="17" t="s">
        <v>7</v>
      </c>
      <c r="D5" s="17">
        <v>250</v>
      </c>
      <c r="E5" s="18" t="s">
        <v>46</v>
      </c>
      <c r="F5" s="22">
        <v>80000</v>
      </c>
      <c r="G5" s="23">
        <f t="shared" si="0"/>
        <v>72000</v>
      </c>
      <c r="H5" s="23">
        <f t="shared" si="1"/>
        <v>64000</v>
      </c>
      <c r="I5" s="23">
        <f t="shared" si="2"/>
        <v>60000</v>
      </c>
      <c r="J5" s="24">
        <f t="shared" si="3"/>
        <v>56000</v>
      </c>
    </row>
    <row r="6" spans="1:10" s="4" customFormat="1" ht="53" customHeight="1" thickBot="1" x14ac:dyDescent="0.2">
      <c r="A6" s="16" t="s">
        <v>33</v>
      </c>
      <c r="B6" s="17" t="s">
        <v>29</v>
      </c>
      <c r="C6" s="17" t="s">
        <v>7</v>
      </c>
      <c r="D6" s="17">
        <v>320</v>
      </c>
      <c r="E6" s="18" t="s">
        <v>47</v>
      </c>
      <c r="F6" s="22">
        <v>95000</v>
      </c>
      <c r="G6" s="23">
        <f t="shared" si="0"/>
        <v>85500</v>
      </c>
      <c r="H6" s="35">
        <f t="shared" si="1"/>
        <v>76000</v>
      </c>
      <c r="I6" s="35">
        <f t="shared" si="2"/>
        <v>71250</v>
      </c>
      <c r="J6" s="36">
        <f t="shared" si="3"/>
        <v>66500</v>
      </c>
    </row>
    <row r="7" spans="1:10" ht="41" customHeight="1" thickBot="1" x14ac:dyDescent="0.3">
      <c r="A7" s="10"/>
      <c r="B7" s="11"/>
      <c r="C7" s="11"/>
      <c r="D7" s="11"/>
      <c r="E7" s="63" t="s">
        <v>173</v>
      </c>
      <c r="F7" s="12"/>
      <c r="G7" s="34"/>
      <c r="H7" s="37"/>
      <c r="I7" s="37"/>
      <c r="J7" s="37"/>
    </row>
    <row r="8" spans="1:10" ht="53" customHeight="1" thickBot="1" x14ac:dyDescent="0.2">
      <c r="A8" s="1" t="s">
        <v>0</v>
      </c>
      <c r="B8" s="2" t="s">
        <v>2</v>
      </c>
      <c r="C8" s="2" t="s">
        <v>3</v>
      </c>
      <c r="D8" s="5" t="s">
        <v>6</v>
      </c>
      <c r="E8" s="6" t="s">
        <v>1</v>
      </c>
      <c r="F8" s="3" t="s">
        <v>15</v>
      </c>
      <c r="G8" s="14" t="s">
        <v>58</v>
      </c>
      <c r="H8" s="38"/>
      <c r="I8" s="15"/>
      <c r="J8" s="15"/>
    </row>
    <row r="9" spans="1:10" s="4" customFormat="1" ht="53" customHeight="1" thickBot="1" x14ac:dyDescent="0.2">
      <c r="A9" s="16" t="s">
        <v>38</v>
      </c>
      <c r="B9" s="17" t="s">
        <v>41</v>
      </c>
      <c r="C9" s="25" t="s">
        <v>42</v>
      </c>
      <c r="D9" s="17">
        <v>210</v>
      </c>
      <c r="E9" s="18" t="s">
        <v>44</v>
      </c>
      <c r="F9" s="22">
        <v>90500</v>
      </c>
      <c r="G9" s="26">
        <f>F9*0.95</f>
        <v>85975</v>
      </c>
      <c r="H9" s="39"/>
      <c r="I9" s="27"/>
      <c r="J9" s="27"/>
    </row>
    <row r="10" spans="1:10" s="4" customFormat="1" ht="53" customHeight="1" thickBot="1" x14ac:dyDescent="0.2">
      <c r="A10" s="16" t="s">
        <v>38</v>
      </c>
      <c r="B10" s="17" t="s">
        <v>41</v>
      </c>
      <c r="C10" s="25" t="s">
        <v>43</v>
      </c>
      <c r="D10" s="17">
        <v>210</v>
      </c>
      <c r="E10" s="18" t="s">
        <v>44</v>
      </c>
      <c r="F10" s="22">
        <v>96500</v>
      </c>
      <c r="G10" s="26">
        <f>F10*0.95</f>
        <v>91675</v>
      </c>
      <c r="H10" s="39"/>
      <c r="I10" s="27"/>
      <c r="J10" s="27"/>
    </row>
    <row r="11" spans="1:10" s="4" customFormat="1" ht="53" customHeight="1" thickBot="1" x14ac:dyDescent="0.2">
      <c r="A11" s="16" t="s">
        <v>56</v>
      </c>
      <c r="B11" s="17" t="s">
        <v>41</v>
      </c>
      <c r="C11" s="25" t="s">
        <v>42</v>
      </c>
      <c r="D11" s="17">
        <v>210</v>
      </c>
      <c r="E11" s="18" t="s">
        <v>57</v>
      </c>
      <c r="F11" s="22">
        <v>115000</v>
      </c>
      <c r="G11" s="26">
        <f>F11*0.95</f>
        <v>109250</v>
      </c>
      <c r="H11" s="39"/>
      <c r="I11" s="27"/>
      <c r="J11" s="27"/>
    </row>
    <row r="12" spans="1:10" s="4" customFormat="1" ht="53" customHeight="1" thickBot="1" x14ac:dyDescent="0.2">
      <c r="A12" s="16" t="s">
        <v>39</v>
      </c>
      <c r="B12" s="17" t="s">
        <v>48</v>
      </c>
      <c r="C12" s="25" t="s">
        <v>42</v>
      </c>
      <c r="D12" s="17">
        <v>375</v>
      </c>
      <c r="E12" s="18" t="s">
        <v>49</v>
      </c>
      <c r="F12" s="22">
        <v>108000</v>
      </c>
      <c r="G12" s="26">
        <f t="shared" ref="G12:G15" si="4">F12*0.95</f>
        <v>102600</v>
      </c>
      <c r="H12" s="39"/>
      <c r="I12" s="27"/>
      <c r="J12" s="27"/>
    </row>
    <row r="13" spans="1:10" s="4" customFormat="1" ht="53" customHeight="1" thickBot="1" x14ac:dyDescent="0.2">
      <c r="A13" s="16" t="s">
        <v>39</v>
      </c>
      <c r="B13" s="17" t="s">
        <v>48</v>
      </c>
      <c r="C13" s="25" t="s">
        <v>43</v>
      </c>
      <c r="D13" s="17">
        <v>375</v>
      </c>
      <c r="E13" s="18" t="s">
        <v>49</v>
      </c>
      <c r="F13" s="22">
        <v>122500</v>
      </c>
      <c r="G13" s="26">
        <f t="shared" si="4"/>
        <v>116375</v>
      </c>
      <c r="H13" s="39"/>
      <c r="I13" s="27"/>
      <c r="J13" s="27"/>
    </row>
    <row r="14" spans="1:10" s="4" customFormat="1" ht="53" customHeight="1" thickBot="1" x14ac:dyDescent="0.2">
      <c r="A14" s="16" t="s">
        <v>40</v>
      </c>
      <c r="B14" s="17" t="s">
        <v>50</v>
      </c>
      <c r="C14" s="25" t="s">
        <v>42</v>
      </c>
      <c r="D14" s="17">
        <v>505</v>
      </c>
      <c r="E14" s="18" t="s">
        <v>51</v>
      </c>
      <c r="F14" s="22">
        <v>123000</v>
      </c>
      <c r="G14" s="26">
        <f t="shared" si="4"/>
        <v>116850</v>
      </c>
      <c r="H14" s="39"/>
      <c r="I14" s="27"/>
      <c r="J14" s="27"/>
    </row>
    <row r="15" spans="1:10" s="4" customFormat="1" ht="53" customHeight="1" x14ac:dyDescent="0.15">
      <c r="A15" s="28" t="s">
        <v>40</v>
      </c>
      <c r="B15" s="29" t="s">
        <v>50</v>
      </c>
      <c r="C15" s="30" t="s">
        <v>43</v>
      </c>
      <c r="D15" s="29">
        <v>505</v>
      </c>
      <c r="E15" s="31" t="s">
        <v>51</v>
      </c>
      <c r="F15" s="32">
        <v>140600</v>
      </c>
      <c r="G15" s="33">
        <f t="shared" si="4"/>
        <v>133570</v>
      </c>
      <c r="H15" s="39"/>
      <c r="I15" s="27"/>
      <c r="J15" s="27"/>
    </row>
    <row r="16" spans="1:10" ht="48" customHeight="1" x14ac:dyDescent="0.25">
      <c r="A16" s="37"/>
      <c r="B16" s="37"/>
      <c r="C16" s="40"/>
      <c r="D16" s="37"/>
      <c r="E16" s="41"/>
      <c r="F16" s="37"/>
      <c r="G16" s="37"/>
      <c r="H16" s="13"/>
      <c r="I16" s="13"/>
      <c r="J16" s="13"/>
    </row>
    <row r="17" spans="1:10" s="4" customFormat="1" ht="53" customHeight="1" thickBot="1" x14ac:dyDescent="0.2">
      <c r="A17" s="46" t="s">
        <v>177</v>
      </c>
      <c r="B17" s="27"/>
      <c r="C17" s="27"/>
      <c r="D17" s="27"/>
      <c r="E17" s="63" t="s">
        <v>172</v>
      </c>
      <c r="F17" s="27"/>
      <c r="G17" s="27"/>
      <c r="H17" s="27"/>
      <c r="I17" s="27"/>
      <c r="J17" s="27"/>
    </row>
    <row r="18" spans="1:10" s="4" customFormat="1" ht="68" customHeight="1" thickBot="1" x14ac:dyDescent="0.2">
      <c r="A18" s="1" t="s">
        <v>0</v>
      </c>
      <c r="B18" s="2" t="s">
        <v>2</v>
      </c>
      <c r="C18" s="2" t="s">
        <v>3</v>
      </c>
      <c r="D18" s="5" t="s">
        <v>6</v>
      </c>
      <c r="E18" s="6" t="s">
        <v>1</v>
      </c>
      <c r="F18" s="3" t="s">
        <v>15</v>
      </c>
      <c r="G18" s="3" t="s">
        <v>22</v>
      </c>
      <c r="H18" s="3" t="s">
        <v>23</v>
      </c>
      <c r="I18" s="3" t="s">
        <v>24</v>
      </c>
      <c r="J18" s="3" t="s">
        <v>25</v>
      </c>
    </row>
    <row r="19" spans="1:10" s="4" customFormat="1" ht="53" customHeight="1" thickBot="1" x14ac:dyDescent="0.2">
      <c r="A19" s="16" t="s">
        <v>34</v>
      </c>
      <c r="B19" s="17" t="s">
        <v>19</v>
      </c>
      <c r="C19" s="17" t="s">
        <v>7</v>
      </c>
      <c r="D19" s="17">
        <v>360</v>
      </c>
      <c r="E19" s="18" t="s">
        <v>20</v>
      </c>
      <c r="F19" s="19">
        <v>99000</v>
      </c>
      <c r="G19" s="20">
        <f t="shared" si="0"/>
        <v>89100</v>
      </c>
      <c r="H19" s="20">
        <f t="shared" si="1"/>
        <v>79200</v>
      </c>
      <c r="I19" s="20">
        <f t="shared" si="2"/>
        <v>74250</v>
      </c>
      <c r="J19" s="21">
        <f t="shared" si="3"/>
        <v>69300</v>
      </c>
    </row>
    <row r="20" spans="1:10" s="4" customFormat="1" ht="53" customHeight="1" thickBot="1" x14ac:dyDescent="0.2">
      <c r="A20" s="16" t="s">
        <v>35</v>
      </c>
      <c r="B20" s="17" t="s">
        <v>18</v>
      </c>
      <c r="C20" s="17" t="s">
        <v>7</v>
      </c>
      <c r="D20" s="17">
        <v>450</v>
      </c>
      <c r="E20" s="18" t="s">
        <v>20</v>
      </c>
      <c r="F20" s="22">
        <v>119000</v>
      </c>
      <c r="G20" s="23">
        <f>F20*0.9</f>
        <v>107100</v>
      </c>
      <c r="H20" s="23">
        <f t="shared" si="1"/>
        <v>95200</v>
      </c>
      <c r="I20" s="23">
        <f t="shared" si="2"/>
        <v>89250</v>
      </c>
      <c r="J20" s="24">
        <f t="shared" si="3"/>
        <v>83300</v>
      </c>
    </row>
    <row r="21" spans="1:10" s="4" customFormat="1" ht="53" customHeight="1" thickBot="1" x14ac:dyDescent="0.2">
      <c r="A21" s="16" t="s">
        <v>36</v>
      </c>
      <c r="B21" s="17" t="s">
        <v>16</v>
      </c>
      <c r="C21" s="17" t="s">
        <v>7</v>
      </c>
      <c r="D21" s="17">
        <v>510</v>
      </c>
      <c r="E21" s="18" t="s">
        <v>21</v>
      </c>
      <c r="F21" s="22">
        <v>139000</v>
      </c>
      <c r="G21" s="23">
        <f>F21*0.9</f>
        <v>125100</v>
      </c>
      <c r="H21" s="23">
        <f t="shared" ref="H21:H22" si="5">F21*0.8</f>
        <v>111200</v>
      </c>
      <c r="I21" s="23">
        <f t="shared" ref="I21:I22" si="6">F21*0.75</f>
        <v>104250</v>
      </c>
      <c r="J21" s="24">
        <f t="shared" ref="J21:J22" si="7">F21*0.7</f>
        <v>97300</v>
      </c>
    </row>
    <row r="22" spans="1:10" s="4" customFormat="1" ht="38" customHeight="1" thickBot="1" x14ac:dyDescent="0.2">
      <c r="A22" s="16" t="s">
        <v>37</v>
      </c>
      <c r="B22" s="17" t="s">
        <v>17</v>
      </c>
      <c r="C22" s="17" t="s">
        <v>7</v>
      </c>
      <c r="D22" s="17">
        <v>590</v>
      </c>
      <c r="E22" s="18" t="s">
        <v>21</v>
      </c>
      <c r="F22" s="22">
        <v>159000</v>
      </c>
      <c r="G22" s="23">
        <f>F22*0.9</f>
        <v>143100</v>
      </c>
      <c r="H22" s="23">
        <f t="shared" si="5"/>
        <v>127200</v>
      </c>
      <c r="I22" s="23">
        <f t="shared" si="6"/>
        <v>119250</v>
      </c>
      <c r="J22" s="24">
        <f t="shared" si="7"/>
        <v>111300</v>
      </c>
    </row>
    <row r="23" spans="1:10" ht="51" customHeight="1" thickBot="1" x14ac:dyDescent="0.2">
      <c r="E23" s="63" t="s">
        <v>173</v>
      </c>
    </row>
    <row r="24" spans="1:10" ht="69" customHeight="1" thickBot="1" x14ac:dyDescent="0.2">
      <c r="A24" s="1" t="s">
        <v>0</v>
      </c>
      <c r="B24" s="2" t="s">
        <v>2</v>
      </c>
      <c r="C24" s="2" t="s">
        <v>3</v>
      </c>
      <c r="D24" s="5" t="s">
        <v>6</v>
      </c>
      <c r="E24" s="6" t="s">
        <v>1</v>
      </c>
      <c r="F24" s="3" t="s">
        <v>15</v>
      </c>
      <c r="G24" s="14" t="s">
        <v>58</v>
      </c>
      <c r="H24" s="47"/>
    </row>
    <row r="25" spans="1:10" s="4" customFormat="1" ht="53" customHeight="1" thickBot="1" x14ac:dyDescent="0.2">
      <c r="A25" s="16" t="s">
        <v>52</v>
      </c>
      <c r="B25" s="17" t="s">
        <v>48</v>
      </c>
      <c r="C25" s="25" t="s">
        <v>42</v>
      </c>
      <c r="D25" s="17">
        <v>375</v>
      </c>
      <c r="E25" s="18" t="s">
        <v>54</v>
      </c>
      <c r="F25" s="22">
        <v>139000</v>
      </c>
      <c r="G25" s="26">
        <f t="shared" ref="G25:G26" si="8">F25*0.95</f>
        <v>132050</v>
      </c>
      <c r="H25" s="48"/>
    </row>
    <row r="26" spans="1:10" s="4" customFormat="1" ht="53" customHeight="1" thickBot="1" x14ac:dyDescent="0.2">
      <c r="A26" s="16" t="s">
        <v>53</v>
      </c>
      <c r="B26" s="17" t="s">
        <v>50</v>
      </c>
      <c r="C26" s="25" t="s">
        <v>42</v>
      </c>
      <c r="D26" s="17">
        <v>505</v>
      </c>
      <c r="E26" s="18" t="s">
        <v>55</v>
      </c>
      <c r="F26" s="22">
        <v>154000</v>
      </c>
      <c r="G26" s="26">
        <f t="shared" si="8"/>
        <v>146300</v>
      </c>
      <c r="H26" s="48"/>
    </row>
    <row r="48" spans="1:6" ht="53" customHeight="1" x14ac:dyDescent="0.15">
      <c r="A48" s="7"/>
      <c r="B48"/>
      <c r="C48"/>
      <c r="D48"/>
      <c r="E48"/>
      <c r="F48"/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F3244-FCB0-D34F-9E1F-F6A54DB4E276}">
  <dimension ref="A1:L12"/>
  <sheetViews>
    <sheetView topLeftCell="A6" workbookViewId="0">
      <selection activeCell="I15" sqref="I15"/>
    </sheetView>
  </sheetViews>
  <sheetFormatPr baseColWidth="10" defaultRowHeight="13" x14ac:dyDescent="0.15"/>
  <cols>
    <col min="1" max="1" width="36" customWidth="1"/>
    <col min="2" max="2" width="17.1640625" customWidth="1"/>
    <col min="5" max="5" width="29.1640625" customWidth="1"/>
    <col min="7" max="7" width="13.33203125" customWidth="1"/>
    <col min="8" max="8" width="12.5" customWidth="1"/>
    <col min="9" max="9" width="13.1640625" customWidth="1"/>
    <col min="10" max="10" width="12.5" customWidth="1"/>
  </cols>
  <sheetData>
    <row r="1" spans="1:12" ht="57" customHeight="1" thickBot="1" x14ac:dyDescent="0.2">
      <c r="A1" s="46" t="s">
        <v>64</v>
      </c>
      <c r="E1" s="63" t="s">
        <v>172</v>
      </c>
    </row>
    <row r="2" spans="1:12" ht="63" customHeight="1" thickBot="1" x14ac:dyDescent="0.3">
      <c r="A2" s="1" t="s">
        <v>0</v>
      </c>
      <c r="B2" s="2" t="s">
        <v>2</v>
      </c>
      <c r="C2" s="2" t="s">
        <v>3</v>
      </c>
      <c r="D2" s="5" t="s">
        <v>6</v>
      </c>
      <c r="E2" s="50" t="s">
        <v>1</v>
      </c>
      <c r="F2" s="3" t="s">
        <v>15</v>
      </c>
      <c r="G2" s="3" t="s">
        <v>22</v>
      </c>
      <c r="H2" s="3" t="s">
        <v>23</v>
      </c>
      <c r="I2" s="3" t="s">
        <v>24</v>
      </c>
      <c r="J2" s="14" t="s">
        <v>25</v>
      </c>
      <c r="K2" s="49"/>
      <c r="L2" s="13"/>
    </row>
    <row r="3" spans="1:12" ht="66" customHeight="1" thickBot="1" x14ac:dyDescent="0.3">
      <c r="A3" s="16" t="s">
        <v>60</v>
      </c>
      <c r="B3" s="17" t="s">
        <v>70</v>
      </c>
      <c r="C3" s="25" t="s">
        <v>59</v>
      </c>
      <c r="D3" s="57">
        <v>390</v>
      </c>
      <c r="E3" s="58" t="s">
        <v>73</v>
      </c>
      <c r="F3" s="59">
        <v>89000</v>
      </c>
      <c r="G3" s="60">
        <f>F3*0.9</f>
        <v>80100</v>
      </c>
      <c r="H3" s="60">
        <f>F3*0.8</f>
        <v>71200</v>
      </c>
      <c r="I3" s="60">
        <f>F3*0.75</f>
        <v>66750</v>
      </c>
      <c r="J3" s="61">
        <f>F3*0.7</f>
        <v>62299.999999999993</v>
      </c>
      <c r="K3" s="49"/>
      <c r="L3" s="13"/>
    </row>
    <row r="4" spans="1:12" ht="66" customHeight="1" thickBot="1" x14ac:dyDescent="0.3">
      <c r="A4" s="16" t="s">
        <v>61</v>
      </c>
      <c r="B4" s="17" t="s">
        <v>70</v>
      </c>
      <c r="C4" s="25" t="s">
        <v>59</v>
      </c>
      <c r="D4" s="57">
        <v>390</v>
      </c>
      <c r="E4" s="58" t="s">
        <v>73</v>
      </c>
      <c r="F4" s="59">
        <v>89000</v>
      </c>
      <c r="G4" s="60">
        <f t="shared" ref="G4:G6" si="0">F4*0.9</f>
        <v>80100</v>
      </c>
      <c r="H4" s="60">
        <f t="shared" ref="H4:H6" si="1">F4*0.8</f>
        <v>71200</v>
      </c>
      <c r="I4" s="60">
        <f t="shared" ref="I4:I6" si="2">F4*0.75</f>
        <v>66750</v>
      </c>
      <c r="J4" s="61">
        <f t="shared" ref="J4:J6" si="3">F4*0.7</f>
        <v>62299.999999999993</v>
      </c>
      <c r="K4" s="49"/>
      <c r="L4" s="13"/>
    </row>
    <row r="5" spans="1:12" ht="66" customHeight="1" thickBot="1" x14ac:dyDescent="0.3">
      <c r="A5" s="16" t="s">
        <v>62</v>
      </c>
      <c r="B5" s="17" t="s">
        <v>71</v>
      </c>
      <c r="C5" s="25" t="s">
        <v>59</v>
      </c>
      <c r="D5" s="57">
        <v>540</v>
      </c>
      <c r="E5" s="58" t="s">
        <v>73</v>
      </c>
      <c r="F5" s="59">
        <v>104000</v>
      </c>
      <c r="G5" s="60">
        <f t="shared" si="0"/>
        <v>93600</v>
      </c>
      <c r="H5" s="60">
        <f t="shared" si="1"/>
        <v>83200</v>
      </c>
      <c r="I5" s="60">
        <f t="shared" si="2"/>
        <v>78000</v>
      </c>
      <c r="J5" s="61">
        <f t="shared" si="3"/>
        <v>72800</v>
      </c>
      <c r="K5" s="49"/>
      <c r="L5" s="13"/>
    </row>
    <row r="6" spans="1:12" ht="65" customHeight="1" thickBot="1" x14ac:dyDescent="0.2">
      <c r="A6" s="16" t="s">
        <v>63</v>
      </c>
      <c r="B6" s="17" t="s">
        <v>71</v>
      </c>
      <c r="C6" s="25" t="s">
        <v>59</v>
      </c>
      <c r="D6" s="57">
        <v>540</v>
      </c>
      <c r="E6" s="58" t="s">
        <v>73</v>
      </c>
      <c r="F6" s="59">
        <v>104000</v>
      </c>
      <c r="G6" s="60">
        <f t="shared" si="0"/>
        <v>93600</v>
      </c>
      <c r="H6" s="60">
        <f t="shared" si="1"/>
        <v>83200</v>
      </c>
      <c r="I6" s="60">
        <f t="shared" si="2"/>
        <v>78000</v>
      </c>
      <c r="J6" s="61">
        <f t="shared" si="3"/>
        <v>72800</v>
      </c>
      <c r="K6" s="47"/>
    </row>
    <row r="7" spans="1:12" ht="35" customHeight="1" thickBot="1" x14ac:dyDescent="0.2">
      <c r="E7" s="63" t="s">
        <v>173</v>
      </c>
    </row>
    <row r="8" spans="1:12" ht="52" thickBot="1" x14ac:dyDescent="0.2">
      <c r="A8" s="1" t="s">
        <v>0</v>
      </c>
      <c r="B8" s="2" t="s">
        <v>2</v>
      </c>
      <c r="C8" s="2" t="s">
        <v>3</v>
      </c>
      <c r="D8" s="5" t="s">
        <v>6</v>
      </c>
      <c r="E8" s="6" t="s">
        <v>1</v>
      </c>
      <c r="F8" s="3" t="s">
        <v>15</v>
      </c>
      <c r="G8" s="3" t="s">
        <v>58</v>
      </c>
    </row>
    <row r="9" spans="1:12" ht="69" thickBot="1" x14ac:dyDescent="0.2">
      <c r="A9" s="16" t="s">
        <v>65</v>
      </c>
      <c r="B9" s="17" t="s">
        <v>66</v>
      </c>
      <c r="C9" s="25" t="s">
        <v>67</v>
      </c>
      <c r="D9" s="57">
        <v>450</v>
      </c>
      <c r="E9" s="58" t="s">
        <v>74</v>
      </c>
      <c r="F9" s="59">
        <v>109000</v>
      </c>
      <c r="G9" s="62">
        <f>F9*0.95</f>
        <v>103550</v>
      </c>
    </row>
    <row r="10" spans="1:12" ht="69" thickBot="1" x14ac:dyDescent="0.2">
      <c r="A10" s="16" t="s">
        <v>68</v>
      </c>
      <c r="B10" s="17" t="s">
        <v>69</v>
      </c>
      <c r="C10" s="25" t="s">
        <v>67</v>
      </c>
      <c r="D10" s="57">
        <v>650</v>
      </c>
      <c r="E10" s="58" t="s">
        <v>74</v>
      </c>
      <c r="F10" s="59">
        <v>119000</v>
      </c>
      <c r="G10" s="62">
        <f t="shared" ref="G10:G12" si="4">F10*0.95</f>
        <v>113050</v>
      </c>
    </row>
    <row r="11" spans="1:12" ht="69" thickBot="1" x14ac:dyDescent="0.2">
      <c r="A11" s="16" t="s">
        <v>170</v>
      </c>
      <c r="B11" s="17" t="s">
        <v>171</v>
      </c>
      <c r="C11" s="25" t="s">
        <v>67</v>
      </c>
      <c r="D11" s="57">
        <v>590</v>
      </c>
      <c r="E11" s="58" t="s">
        <v>75</v>
      </c>
      <c r="F11" s="59">
        <v>114900</v>
      </c>
      <c r="G11" s="62">
        <f t="shared" si="4"/>
        <v>109155</v>
      </c>
    </row>
    <row r="12" spans="1:12" ht="69" thickBot="1" x14ac:dyDescent="0.2">
      <c r="A12" s="16" t="s">
        <v>72</v>
      </c>
      <c r="B12" s="17" t="s">
        <v>76</v>
      </c>
      <c r="C12" s="25" t="s">
        <v>67</v>
      </c>
      <c r="D12" s="57">
        <v>990</v>
      </c>
      <c r="E12" s="58" t="s">
        <v>75</v>
      </c>
      <c r="F12" s="59">
        <v>139000</v>
      </c>
      <c r="G12" s="62">
        <f t="shared" si="4"/>
        <v>132050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0E5C5-B52C-F840-A485-EFAD7DBD1AFC}">
  <dimension ref="A1:J16"/>
  <sheetViews>
    <sheetView topLeftCell="A7" workbookViewId="0">
      <selection activeCell="F8" sqref="F8"/>
    </sheetView>
  </sheetViews>
  <sheetFormatPr baseColWidth="10" defaultRowHeight="13" x14ac:dyDescent="0.15"/>
  <cols>
    <col min="1" max="1" width="35.6640625" customWidth="1"/>
    <col min="2" max="2" width="18.6640625" customWidth="1"/>
    <col min="5" max="5" width="31" customWidth="1"/>
    <col min="7" max="7" width="12" customWidth="1"/>
  </cols>
  <sheetData>
    <row r="1" spans="1:10" ht="31" thickBot="1" x14ac:dyDescent="0.2">
      <c r="A1" s="46" t="s">
        <v>82</v>
      </c>
      <c r="E1" s="63" t="s">
        <v>172</v>
      </c>
    </row>
    <row r="2" spans="1:10" ht="79" customHeight="1" thickBot="1" x14ac:dyDescent="0.2">
      <c r="A2" s="1" t="s">
        <v>0</v>
      </c>
      <c r="B2" s="2" t="s">
        <v>2</v>
      </c>
      <c r="C2" s="2" t="s">
        <v>3</v>
      </c>
      <c r="D2" s="5" t="s">
        <v>6</v>
      </c>
      <c r="E2" s="6" t="s">
        <v>1</v>
      </c>
      <c r="F2" s="3" t="s">
        <v>15</v>
      </c>
      <c r="G2" s="3" t="s">
        <v>22</v>
      </c>
      <c r="H2" s="3" t="s">
        <v>23</v>
      </c>
      <c r="I2" s="3" t="s">
        <v>24</v>
      </c>
      <c r="J2" s="3" t="s">
        <v>25</v>
      </c>
    </row>
    <row r="3" spans="1:10" s="4" customFormat="1" ht="69" customHeight="1" thickBot="1" x14ac:dyDescent="0.2">
      <c r="A3" s="16" t="s">
        <v>174</v>
      </c>
      <c r="B3" s="17" t="s">
        <v>77</v>
      </c>
      <c r="C3" s="17" t="s">
        <v>4</v>
      </c>
      <c r="D3" s="17">
        <v>300</v>
      </c>
      <c r="E3" s="18" t="s">
        <v>78</v>
      </c>
      <c r="F3" s="19">
        <v>49000</v>
      </c>
      <c r="G3" s="20">
        <f>F3*0.9</f>
        <v>44100</v>
      </c>
      <c r="H3" s="20">
        <f>F3*0.8</f>
        <v>39200</v>
      </c>
      <c r="I3" s="20">
        <f>F3*0.75</f>
        <v>36750</v>
      </c>
      <c r="J3" s="21">
        <f>F3*0.7</f>
        <v>34300</v>
      </c>
    </row>
    <row r="4" spans="1:10" s="4" customFormat="1" ht="68" customHeight="1" thickBot="1" x14ac:dyDescent="0.2">
      <c r="A4" s="16" t="s">
        <v>175</v>
      </c>
      <c r="B4" s="29" t="s">
        <v>8</v>
      </c>
      <c r="C4" s="29" t="s">
        <v>9</v>
      </c>
      <c r="D4" s="29">
        <v>600</v>
      </c>
      <c r="E4" s="31" t="s">
        <v>79</v>
      </c>
      <c r="F4" s="32">
        <v>85000</v>
      </c>
      <c r="G4" s="20">
        <f>F4*0.9</f>
        <v>76500</v>
      </c>
      <c r="H4" s="20">
        <f>F4*0.8</f>
        <v>68000</v>
      </c>
      <c r="I4" s="20">
        <f>F4*0.75</f>
        <v>63750</v>
      </c>
      <c r="J4" s="21">
        <f>F4*0.7</f>
        <v>59499.999999999993</v>
      </c>
    </row>
    <row r="5" spans="1:10" ht="18" customHeight="1" x14ac:dyDescent="0.25">
      <c r="A5" s="37"/>
      <c r="B5" s="37"/>
      <c r="C5" s="37"/>
      <c r="D5" s="37"/>
      <c r="E5" s="41"/>
      <c r="F5" s="37"/>
      <c r="G5" s="37"/>
      <c r="H5" s="37"/>
      <c r="I5" s="37"/>
      <c r="J5" s="37"/>
    </row>
    <row r="6" spans="1:10" ht="16" customHeight="1" x14ac:dyDescent="0.25">
      <c r="A6" s="51"/>
      <c r="B6" s="51"/>
      <c r="C6" s="51"/>
      <c r="D6" s="51"/>
      <c r="E6" s="52"/>
      <c r="F6" s="51"/>
      <c r="G6" s="51"/>
      <c r="H6" s="51"/>
      <c r="I6" s="51"/>
      <c r="J6" s="51"/>
    </row>
    <row r="7" spans="1:10" s="4" customFormat="1" ht="53" customHeight="1" thickBot="1" x14ac:dyDescent="0.2">
      <c r="A7" s="16" t="s">
        <v>80</v>
      </c>
      <c r="B7" s="17" t="s">
        <v>5</v>
      </c>
      <c r="C7" s="17" t="s">
        <v>4</v>
      </c>
      <c r="D7" s="17">
        <v>425</v>
      </c>
      <c r="E7" s="18" t="s">
        <v>13</v>
      </c>
      <c r="F7" s="19">
        <v>85000</v>
      </c>
      <c r="G7" s="20">
        <f>F7*0.9</f>
        <v>76500</v>
      </c>
      <c r="H7" s="20">
        <f>F7*0.8</f>
        <v>68000</v>
      </c>
      <c r="I7" s="20">
        <f>F7*0.75</f>
        <v>63750</v>
      </c>
      <c r="J7" s="21">
        <f>F7*0.7</f>
        <v>59499.999999999993</v>
      </c>
    </row>
    <row r="8" spans="1:10" s="4" customFormat="1" ht="56" customHeight="1" thickBot="1" x14ac:dyDescent="0.2">
      <c r="A8" s="16" t="s">
        <v>81</v>
      </c>
      <c r="B8" s="17" t="s">
        <v>14</v>
      </c>
      <c r="C8" s="17" t="s">
        <v>4</v>
      </c>
      <c r="D8" s="17">
        <v>935</v>
      </c>
      <c r="E8" s="18" t="s">
        <v>13</v>
      </c>
      <c r="F8" s="22">
        <v>119000</v>
      </c>
      <c r="G8" s="20">
        <f>F8*0.9</f>
        <v>107100</v>
      </c>
      <c r="H8" s="20">
        <f>F8*0.8</f>
        <v>95200</v>
      </c>
      <c r="I8" s="20">
        <f>F8*0.75</f>
        <v>89250</v>
      </c>
      <c r="J8" s="21">
        <f>F8*0.7</f>
        <v>83300</v>
      </c>
    </row>
    <row r="11" spans="1:10" ht="30" customHeight="1" thickBot="1" x14ac:dyDescent="0.2">
      <c r="E11" s="63" t="s">
        <v>173</v>
      </c>
    </row>
    <row r="12" spans="1:10" ht="52" thickBot="1" x14ac:dyDescent="0.2">
      <c r="A12" s="1" t="s">
        <v>0</v>
      </c>
      <c r="B12" s="2" t="s">
        <v>2</v>
      </c>
      <c r="C12" s="2" t="s">
        <v>3</v>
      </c>
      <c r="D12" s="5" t="s">
        <v>6</v>
      </c>
      <c r="E12" s="6" t="s">
        <v>1</v>
      </c>
      <c r="F12" s="3" t="s">
        <v>15</v>
      </c>
      <c r="G12" s="14" t="s">
        <v>58</v>
      </c>
    </row>
    <row r="13" spans="1:10" ht="52" thickBot="1" x14ac:dyDescent="0.2">
      <c r="A13" s="16" t="s">
        <v>100</v>
      </c>
      <c r="B13" s="17" t="s">
        <v>101</v>
      </c>
      <c r="C13" s="25" t="s">
        <v>102</v>
      </c>
      <c r="D13" s="17">
        <v>500</v>
      </c>
      <c r="E13" s="18" t="s">
        <v>103</v>
      </c>
      <c r="F13" s="19">
        <v>94900</v>
      </c>
      <c r="G13" s="21">
        <f>F13*0.95</f>
        <v>90155</v>
      </c>
    </row>
    <row r="14" spans="1:10" ht="52" thickBot="1" x14ac:dyDescent="0.2">
      <c r="A14" s="16" t="s">
        <v>105</v>
      </c>
      <c r="B14" s="17" t="s">
        <v>104</v>
      </c>
      <c r="C14" s="25" t="s">
        <v>102</v>
      </c>
      <c r="D14" s="17">
        <v>700</v>
      </c>
      <c r="E14" s="18" t="s">
        <v>103</v>
      </c>
      <c r="F14" s="19">
        <v>101400</v>
      </c>
      <c r="G14" s="21">
        <f t="shared" ref="G14:G16" si="0">F14*0.95</f>
        <v>96330</v>
      </c>
    </row>
    <row r="15" spans="1:10" ht="52" thickBot="1" x14ac:dyDescent="0.2">
      <c r="A15" s="16" t="s">
        <v>106</v>
      </c>
      <c r="B15" s="17" t="s">
        <v>107</v>
      </c>
      <c r="C15" s="25" t="s">
        <v>102</v>
      </c>
      <c r="D15" s="17">
        <v>1000</v>
      </c>
      <c r="E15" s="18" t="s">
        <v>108</v>
      </c>
      <c r="F15" s="19">
        <v>129900</v>
      </c>
      <c r="G15" s="21">
        <f t="shared" si="0"/>
        <v>123405</v>
      </c>
    </row>
    <row r="16" spans="1:10" ht="52" thickBot="1" x14ac:dyDescent="0.2">
      <c r="A16" s="16" t="s">
        <v>110</v>
      </c>
      <c r="B16" s="17" t="s">
        <v>109</v>
      </c>
      <c r="C16" s="25" t="s">
        <v>102</v>
      </c>
      <c r="D16" s="17">
        <v>1500</v>
      </c>
      <c r="E16" s="18" t="s">
        <v>108</v>
      </c>
      <c r="F16" s="19">
        <v>144000</v>
      </c>
      <c r="G16" s="21">
        <f t="shared" si="0"/>
        <v>136800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1F5A-AA12-4747-BB0B-0087E8D6941E}">
  <dimension ref="A1:J14"/>
  <sheetViews>
    <sheetView topLeftCell="B4" workbookViewId="0">
      <selection activeCell="N10" sqref="N10"/>
    </sheetView>
  </sheetViews>
  <sheetFormatPr baseColWidth="10" defaultRowHeight="13" x14ac:dyDescent="0.15"/>
  <cols>
    <col min="1" max="1" width="37.83203125" customWidth="1"/>
    <col min="2" max="2" width="18.5" customWidth="1"/>
    <col min="5" max="5" width="24.6640625" customWidth="1"/>
  </cols>
  <sheetData>
    <row r="1" spans="1:10" ht="31" thickBot="1" x14ac:dyDescent="0.2">
      <c r="A1" s="46" t="s">
        <v>83</v>
      </c>
      <c r="E1" s="63" t="s">
        <v>172</v>
      </c>
    </row>
    <row r="2" spans="1:10" ht="78" customHeight="1" thickBot="1" x14ac:dyDescent="0.2">
      <c r="A2" s="1" t="s">
        <v>0</v>
      </c>
      <c r="B2" s="2" t="s">
        <v>2</v>
      </c>
      <c r="C2" s="2" t="s">
        <v>3</v>
      </c>
      <c r="D2" s="5" t="s">
        <v>6</v>
      </c>
      <c r="E2" s="6" t="s">
        <v>1</v>
      </c>
      <c r="F2" s="3" t="s">
        <v>15</v>
      </c>
      <c r="G2" s="3" t="s">
        <v>22</v>
      </c>
      <c r="H2" s="3" t="s">
        <v>23</v>
      </c>
      <c r="I2" s="3" t="s">
        <v>24</v>
      </c>
      <c r="J2" s="3" t="s">
        <v>25</v>
      </c>
    </row>
    <row r="3" spans="1:10" s="4" customFormat="1" ht="86" customHeight="1" thickBot="1" x14ac:dyDescent="0.2">
      <c r="A3" s="16" t="s">
        <v>84</v>
      </c>
      <c r="B3" s="17" t="s">
        <v>10</v>
      </c>
      <c r="C3" s="17" t="s">
        <v>11</v>
      </c>
      <c r="D3" s="17">
        <v>450</v>
      </c>
      <c r="E3" s="18" t="s">
        <v>87</v>
      </c>
      <c r="F3" s="19">
        <v>84000</v>
      </c>
      <c r="G3" s="20">
        <f>F3*0.9</f>
        <v>75600</v>
      </c>
      <c r="H3" s="20">
        <f>F3*0.8</f>
        <v>67200</v>
      </c>
      <c r="I3" s="20">
        <f>F3*0.75</f>
        <v>63000</v>
      </c>
      <c r="J3" s="21">
        <f>F3*0.7</f>
        <v>58799.999999999993</v>
      </c>
    </row>
    <row r="4" spans="1:10" s="4" customFormat="1" ht="92" customHeight="1" thickBot="1" x14ac:dyDescent="0.2">
      <c r="A4" s="16" t="s">
        <v>85</v>
      </c>
      <c r="B4" s="17" t="s">
        <v>12</v>
      </c>
      <c r="C4" s="17" t="s">
        <v>11</v>
      </c>
      <c r="D4" s="17">
        <v>900</v>
      </c>
      <c r="E4" s="18" t="s">
        <v>86</v>
      </c>
      <c r="F4" s="22">
        <v>129000</v>
      </c>
      <c r="G4" s="20">
        <f>F4*0.9</f>
        <v>116100</v>
      </c>
      <c r="H4" s="20">
        <f>F4*0.8</f>
        <v>103200</v>
      </c>
      <c r="I4" s="20">
        <f>F4*0.75</f>
        <v>96750</v>
      </c>
      <c r="J4" s="21">
        <f>F4*0.7</f>
        <v>90300</v>
      </c>
    </row>
    <row r="5" spans="1:10" ht="40" customHeight="1" thickBot="1" x14ac:dyDescent="0.2">
      <c r="E5" s="63" t="s">
        <v>173</v>
      </c>
    </row>
    <row r="6" spans="1:10" ht="52" thickBot="1" x14ac:dyDescent="0.2">
      <c r="A6" s="1" t="s">
        <v>0</v>
      </c>
      <c r="B6" s="2" t="s">
        <v>2</v>
      </c>
      <c r="C6" s="2" t="s">
        <v>3</v>
      </c>
      <c r="D6" s="5" t="s">
        <v>6</v>
      </c>
      <c r="E6" s="6" t="s">
        <v>1</v>
      </c>
      <c r="F6" s="3" t="s">
        <v>15</v>
      </c>
      <c r="G6" s="14" t="s">
        <v>58</v>
      </c>
    </row>
    <row r="7" spans="1:10" ht="69" thickBot="1" x14ac:dyDescent="0.2">
      <c r="A7" s="16" t="s">
        <v>88</v>
      </c>
      <c r="B7" s="17" t="s">
        <v>96</v>
      </c>
      <c r="C7" s="25" t="s">
        <v>93</v>
      </c>
      <c r="D7" s="17">
        <v>500</v>
      </c>
      <c r="E7" s="18" t="s">
        <v>97</v>
      </c>
      <c r="F7" s="19">
        <v>123900</v>
      </c>
      <c r="G7" s="21">
        <f>F7*0.95</f>
        <v>117705</v>
      </c>
    </row>
    <row r="8" spans="1:10" ht="69" thickBot="1" x14ac:dyDescent="0.2">
      <c r="A8" s="16" t="s">
        <v>89</v>
      </c>
      <c r="B8" s="17" t="s">
        <v>95</v>
      </c>
      <c r="C8" s="25" t="s">
        <v>93</v>
      </c>
      <c r="D8" s="17">
        <v>700</v>
      </c>
      <c r="E8" s="18" t="s">
        <v>98</v>
      </c>
      <c r="F8" s="19">
        <v>129900</v>
      </c>
      <c r="G8" s="21">
        <f t="shared" ref="G8:G10" si="0">F8*0.95</f>
        <v>123405</v>
      </c>
    </row>
    <row r="9" spans="1:10" ht="86" thickBot="1" x14ac:dyDescent="0.2">
      <c r="A9" s="16" t="s">
        <v>90</v>
      </c>
      <c r="B9" s="17" t="s">
        <v>92</v>
      </c>
      <c r="C9" s="25" t="s">
        <v>93</v>
      </c>
      <c r="D9" s="17">
        <v>1000</v>
      </c>
      <c r="E9" s="18" t="s">
        <v>99</v>
      </c>
      <c r="F9" s="19">
        <v>144000</v>
      </c>
      <c r="G9" s="21">
        <f t="shared" si="0"/>
        <v>136800</v>
      </c>
    </row>
    <row r="10" spans="1:10" ht="86" thickBot="1" x14ac:dyDescent="0.2">
      <c r="A10" s="16" t="s">
        <v>91</v>
      </c>
      <c r="B10" s="17" t="s">
        <v>94</v>
      </c>
      <c r="C10" s="25" t="s">
        <v>93</v>
      </c>
      <c r="D10" s="17">
        <v>1500</v>
      </c>
      <c r="E10" s="18" t="s">
        <v>99</v>
      </c>
      <c r="F10" s="19">
        <v>174000</v>
      </c>
      <c r="G10" s="21">
        <f t="shared" si="0"/>
        <v>165300</v>
      </c>
    </row>
    <row r="14" spans="1:10" ht="16" x14ac:dyDescent="0.2">
      <c r="E14" s="64"/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B2D93-406B-9F44-8A75-8E145CE766FE}">
  <dimension ref="A1:F39"/>
  <sheetViews>
    <sheetView tabSelected="1" topLeftCell="A13" workbookViewId="0">
      <selection activeCell="E40" sqref="E40"/>
    </sheetView>
  </sheetViews>
  <sheetFormatPr baseColWidth="10" defaultRowHeight="13" x14ac:dyDescent="0.15"/>
  <cols>
    <col min="1" max="1" width="45.1640625" customWidth="1"/>
    <col min="2" max="2" width="18.1640625" style="8" customWidth="1"/>
    <col min="4" max="6" width="10.83203125" style="8"/>
  </cols>
  <sheetData>
    <row r="1" spans="1:6" ht="29" customHeight="1" thickBot="1" x14ac:dyDescent="0.2">
      <c r="A1" s="46" t="s">
        <v>111</v>
      </c>
    </row>
    <row r="2" spans="1:6" ht="52" thickBot="1" x14ac:dyDescent="0.2">
      <c r="A2" s="1" t="s">
        <v>0</v>
      </c>
      <c r="B2" s="2" t="s">
        <v>2</v>
      </c>
      <c r="C2" s="2" t="s">
        <v>3</v>
      </c>
      <c r="D2" s="5" t="s">
        <v>6</v>
      </c>
      <c r="E2" s="3" t="s">
        <v>15</v>
      </c>
      <c r="F2" s="14" t="s">
        <v>58</v>
      </c>
    </row>
    <row r="3" spans="1:6" ht="16" x14ac:dyDescent="0.15">
      <c r="A3" s="65" t="s">
        <v>130</v>
      </c>
      <c r="B3" s="65"/>
      <c r="C3" s="65"/>
      <c r="D3" s="65"/>
      <c r="E3" s="65"/>
      <c r="F3" s="65"/>
    </row>
    <row r="4" spans="1:6" x14ac:dyDescent="0.15">
      <c r="A4" s="53" t="s">
        <v>113</v>
      </c>
      <c r="B4" s="54" t="s">
        <v>146</v>
      </c>
      <c r="D4" s="8">
        <v>240</v>
      </c>
      <c r="E4" s="55">
        <v>38367</v>
      </c>
      <c r="F4" s="56">
        <v>32320</v>
      </c>
    </row>
    <row r="5" spans="1:6" x14ac:dyDescent="0.15">
      <c r="A5" s="53" t="s">
        <v>114</v>
      </c>
      <c r="B5" s="54" t="s">
        <v>147</v>
      </c>
      <c r="D5" s="8">
        <v>310</v>
      </c>
      <c r="E5" s="55">
        <v>41972</v>
      </c>
      <c r="F5" s="56">
        <v>34320</v>
      </c>
    </row>
    <row r="6" spans="1:6" x14ac:dyDescent="0.15">
      <c r="A6" s="53" t="s">
        <v>112</v>
      </c>
      <c r="B6" s="54" t="s">
        <v>148</v>
      </c>
      <c r="D6" s="8">
        <v>380</v>
      </c>
      <c r="E6" s="55">
        <v>45980</v>
      </c>
      <c r="F6" s="56">
        <v>36550</v>
      </c>
    </row>
    <row r="7" spans="1:6" x14ac:dyDescent="0.15">
      <c r="A7" s="53" t="s">
        <v>115</v>
      </c>
      <c r="B7" s="54" t="s">
        <v>149</v>
      </c>
      <c r="D7" s="8">
        <v>450</v>
      </c>
      <c r="E7" s="55">
        <v>50422</v>
      </c>
      <c r="F7" s="56">
        <v>39020</v>
      </c>
    </row>
    <row r="8" spans="1:6" x14ac:dyDescent="0.15">
      <c r="A8" s="53" t="s">
        <v>116</v>
      </c>
      <c r="B8" s="54" t="s">
        <v>150</v>
      </c>
      <c r="D8" s="8">
        <v>520</v>
      </c>
      <c r="E8" s="55">
        <v>55606</v>
      </c>
      <c r="F8" s="56">
        <v>41900</v>
      </c>
    </row>
    <row r="9" spans="1:6" x14ac:dyDescent="0.15">
      <c r="A9" s="53" t="s">
        <v>151</v>
      </c>
      <c r="B9" s="54" t="s">
        <v>152</v>
      </c>
      <c r="D9" s="8">
        <v>590</v>
      </c>
      <c r="E9" s="55">
        <v>62346</v>
      </c>
      <c r="F9" s="56">
        <v>45650</v>
      </c>
    </row>
    <row r="10" spans="1:6" x14ac:dyDescent="0.15">
      <c r="A10" s="53" t="s">
        <v>117</v>
      </c>
      <c r="B10" s="54" t="s">
        <v>152</v>
      </c>
      <c r="D10" s="8">
        <v>590</v>
      </c>
      <c r="E10" s="55">
        <v>65346</v>
      </c>
      <c r="F10" s="56">
        <v>41800</v>
      </c>
    </row>
    <row r="11" spans="1:6" ht="16" x14ac:dyDescent="0.15">
      <c r="A11" s="65" t="s">
        <v>131</v>
      </c>
      <c r="B11" s="65"/>
      <c r="C11" s="65"/>
      <c r="D11" s="65"/>
      <c r="E11" s="65"/>
      <c r="F11" s="65"/>
    </row>
    <row r="12" spans="1:6" x14ac:dyDescent="0.15">
      <c r="A12" s="53" t="s">
        <v>118</v>
      </c>
      <c r="B12" s="54" t="s">
        <v>153</v>
      </c>
      <c r="D12" s="8">
        <v>240</v>
      </c>
      <c r="E12" s="55">
        <v>40980</v>
      </c>
      <c r="F12" s="56">
        <v>33800</v>
      </c>
    </row>
    <row r="13" spans="1:6" x14ac:dyDescent="0.15">
      <c r="A13" s="53" t="s">
        <v>119</v>
      </c>
      <c r="B13" s="54" t="s">
        <v>154</v>
      </c>
      <c r="D13" s="8">
        <v>260</v>
      </c>
      <c r="E13" s="55">
        <v>42420</v>
      </c>
      <c r="F13" s="56">
        <v>34570</v>
      </c>
    </row>
    <row r="14" spans="1:6" x14ac:dyDescent="0.15">
      <c r="A14" s="53" t="s">
        <v>120</v>
      </c>
      <c r="B14" s="54" t="s">
        <v>155</v>
      </c>
      <c r="D14" s="8">
        <v>310</v>
      </c>
      <c r="E14" s="55">
        <v>43966</v>
      </c>
      <c r="F14" s="56">
        <v>35430</v>
      </c>
    </row>
    <row r="15" spans="1:6" x14ac:dyDescent="0.15">
      <c r="A15" s="53" t="s">
        <v>121</v>
      </c>
      <c r="B15" s="54" t="s">
        <v>156</v>
      </c>
      <c r="D15" s="8">
        <v>335</v>
      </c>
      <c r="E15" s="55">
        <v>48999</v>
      </c>
      <c r="F15" s="56">
        <v>38230</v>
      </c>
    </row>
    <row r="16" spans="1:6" x14ac:dyDescent="0.15">
      <c r="A16" s="53" t="s">
        <v>122</v>
      </c>
      <c r="B16" s="54" t="s">
        <v>157</v>
      </c>
      <c r="D16" s="8">
        <v>380</v>
      </c>
      <c r="E16" s="55">
        <v>48037</v>
      </c>
      <c r="F16" s="56">
        <v>37690</v>
      </c>
    </row>
    <row r="17" spans="1:6" x14ac:dyDescent="0.15">
      <c r="A17" s="53" t="s">
        <v>123</v>
      </c>
      <c r="B17" s="54" t="s">
        <v>158</v>
      </c>
      <c r="D17" s="8">
        <v>410</v>
      </c>
      <c r="E17" s="55">
        <v>53713</v>
      </c>
      <c r="F17" s="56">
        <v>40850</v>
      </c>
    </row>
    <row r="18" spans="1:6" x14ac:dyDescent="0.15">
      <c r="A18" s="53" t="s">
        <v>124</v>
      </c>
      <c r="B18" s="54" t="s">
        <v>159</v>
      </c>
      <c r="D18" s="8">
        <v>450</v>
      </c>
      <c r="E18" s="55">
        <v>52951</v>
      </c>
      <c r="F18" s="56">
        <v>40420</v>
      </c>
    </row>
    <row r="19" spans="1:6" x14ac:dyDescent="0.15">
      <c r="A19" s="53" t="s">
        <v>125</v>
      </c>
      <c r="B19" s="54" t="s">
        <v>160</v>
      </c>
      <c r="D19" s="8">
        <v>490</v>
      </c>
      <c r="E19" s="55">
        <v>59095</v>
      </c>
      <c r="F19" s="56">
        <v>43830</v>
      </c>
    </row>
    <row r="20" spans="1:6" x14ac:dyDescent="0.15">
      <c r="A20" s="53" t="s">
        <v>126</v>
      </c>
      <c r="B20" s="54" t="s">
        <v>161</v>
      </c>
      <c r="D20" s="8">
        <v>520</v>
      </c>
      <c r="E20" s="55">
        <v>60298</v>
      </c>
      <c r="F20" s="56">
        <v>44500</v>
      </c>
    </row>
    <row r="21" spans="1:6" x14ac:dyDescent="0.15">
      <c r="A21" s="53" t="s">
        <v>127</v>
      </c>
      <c r="B21" s="54" t="s">
        <v>162</v>
      </c>
      <c r="D21" s="8">
        <v>565</v>
      </c>
      <c r="E21" s="55">
        <v>64433</v>
      </c>
      <c r="F21" s="56">
        <v>46800</v>
      </c>
    </row>
    <row r="22" spans="1:6" x14ac:dyDescent="0.15">
      <c r="A22" s="53" t="s">
        <v>128</v>
      </c>
      <c r="B22" s="54" t="s">
        <v>163</v>
      </c>
      <c r="D22" s="8">
        <v>590</v>
      </c>
      <c r="E22" s="55">
        <v>64449</v>
      </c>
      <c r="F22" s="56">
        <v>46800</v>
      </c>
    </row>
    <row r="23" spans="1:6" x14ac:dyDescent="0.15">
      <c r="A23" s="53" t="s">
        <v>129</v>
      </c>
      <c r="B23" s="54" t="s">
        <v>164</v>
      </c>
      <c r="D23" s="8">
        <v>640</v>
      </c>
      <c r="E23" s="55">
        <v>72352</v>
      </c>
      <c r="F23" s="56">
        <v>51200</v>
      </c>
    </row>
    <row r="24" spans="1:6" ht="16" x14ac:dyDescent="0.15">
      <c r="A24" s="65" t="s">
        <v>167</v>
      </c>
      <c r="B24" s="65"/>
      <c r="C24" s="65"/>
      <c r="D24" s="65"/>
      <c r="E24" s="65"/>
      <c r="F24" s="65"/>
    </row>
    <row r="25" spans="1:6" x14ac:dyDescent="0.15">
      <c r="A25" s="53" t="s">
        <v>132</v>
      </c>
      <c r="B25" s="54" t="s">
        <v>165</v>
      </c>
      <c r="D25" s="8">
        <v>170</v>
      </c>
      <c r="E25" s="55">
        <v>32568</v>
      </c>
      <c r="F25" s="56">
        <v>29100</v>
      </c>
    </row>
    <row r="26" spans="1:6" x14ac:dyDescent="0.15">
      <c r="A26" s="53" t="s">
        <v>133</v>
      </c>
      <c r="B26" s="54" t="s">
        <v>166</v>
      </c>
      <c r="D26" s="8">
        <v>205</v>
      </c>
      <c r="E26" s="55">
        <v>34536</v>
      </c>
      <c r="F26" s="56">
        <v>30200</v>
      </c>
    </row>
    <row r="27" spans="1:6" x14ac:dyDescent="0.15">
      <c r="A27" s="53" t="s">
        <v>134</v>
      </c>
      <c r="B27" s="54" t="s">
        <v>146</v>
      </c>
      <c r="D27" s="8">
        <v>240</v>
      </c>
      <c r="E27" s="55">
        <v>38010</v>
      </c>
      <c r="F27" s="56">
        <v>32120</v>
      </c>
    </row>
    <row r="28" spans="1:6" x14ac:dyDescent="0.15">
      <c r="A28" s="53" t="s">
        <v>135</v>
      </c>
      <c r="B28" s="54" t="s">
        <v>147</v>
      </c>
      <c r="D28" s="8">
        <v>310</v>
      </c>
      <c r="E28" s="55">
        <v>41588</v>
      </c>
      <c r="F28" s="56">
        <v>34100</v>
      </c>
    </row>
    <row r="29" spans="1:6" x14ac:dyDescent="0.15">
      <c r="A29" s="53" t="s">
        <v>136</v>
      </c>
      <c r="B29" s="54" t="s">
        <v>148</v>
      </c>
      <c r="D29" s="8">
        <v>380</v>
      </c>
      <c r="E29" s="55">
        <v>45537</v>
      </c>
      <c r="F29" s="56">
        <v>36300</v>
      </c>
    </row>
    <row r="30" spans="1:6" x14ac:dyDescent="0.15">
      <c r="A30" s="53" t="s">
        <v>138</v>
      </c>
      <c r="B30" s="54" t="s">
        <v>149</v>
      </c>
      <c r="D30" s="8">
        <v>450</v>
      </c>
      <c r="E30" s="55">
        <v>49953</v>
      </c>
      <c r="F30" s="56">
        <v>38750</v>
      </c>
    </row>
    <row r="31" spans="1:6" x14ac:dyDescent="0.15">
      <c r="A31" s="53" t="s">
        <v>140</v>
      </c>
      <c r="B31" s="54" t="s">
        <v>150</v>
      </c>
      <c r="D31" s="8">
        <v>520</v>
      </c>
      <c r="E31" s="55">
        <v>55087</v>
      </c>
      <c r="F31" s="56">
        <v>41600</v>
      </c>
    </row>
    <row r="32" spans="1:6" x14ac:dyDescent="0.15">
      <c r="A32" s="53" t="s">
        <v>142</v>
      </c>
      <c r="B32" s="54" t="s">
        <v>152</v>
      </c>
      <c r="D32" s="8">
        <v>590</v>
      </c>
      <c r="E32" s="55">
        <v>61769</v>
      </c>
      <c r="F32" s="56">
        <v>45320</v>
      </c>
    </row>
    <row r="33" spans="1:6" x14ac:dyDescent="0.15">
      <c r="A33" s="53" t="s">
        <v>144</v>
      </c>
      <c r="B33" s="54" t="s">
        <v>169</v>
      </c>
      <c r="D33" s="8">
        <v>660</v>
      </c>
      <c r="E33" s="55">
        <v>69783</v>
      </c>
      <c r="F33" s="56">
        <v>49700</v>
      </c>
    </row>
    <row r="34" spans="1:6" ht="16" x14ac:dyDescent="0.15">
      <c r="A34" s="65" t="s">
        <v>168</v>
      </c>
      <c r="B34" s="65"/>
      <c r="C34" s="65"/>
      <c r="D34" s="65"/>
      <c r="E34" s="65"/>
      <c r="F34" s="65"/>
    </row>
    <row r="35" spans="1:6" x14ac:dyDescent="0.15">
      <c r="A35" s="53" t="s">
        <v>137</v>
      </c>
      <c r="B35" s="54" t="s">
        <v>148</v>
      </c>
      <c r="D35" s="8">
        <v>380</v>
      </c>
      <c r="E35" s="55">
        <v>48402</v>
      </c>
      <c r="F35" s="56">
        <v>37900</v>
      </c>
    </row>
    <row r="36" spans="1:6" x14ac:dyDescent="0.15">
      <c r="A36" s="53" t="s">
        <v>139</v>
      </c>
      <c r="B36" s="54" t="s">
        <v>149</v>
      </c>
      <c r="D36" s="8">
        <v>450</v>
      </c>
      <c r="E36" s="55">
        <v>52735</v>
      </c>
      <c r="F36" s="56">
        <v>40300</v>
      </c>
    </row>
    <row r="37" spans="1:6" x14ac:dyDescent="0.15">
      <c r="A37" s="53" t="s">
        <v>141</v>
      </c>
      <c r="B37" s="54" t="s">
        <v>150</v>
      </c>
      <c r="D37" s="8">
        <v>520</v>
      </c>
      <c r="E37" s="55">
        <v>57869</v>
      </c>
      <c r="F37" s="56">
        <v>43150</v>
      </c>
    </row>
    <row r="38" spans="1:6" x14ac:dyDescent="0.15">
      <c r="A38" s="53" t="s">
        <v>143</v>
      </c>
      <c r="B38" s="54" t="s">
        <v>152</v>
      </c>
      <c r="D38" s="8">
        <v>590</v>
      </c>
      <c r="E38" s="55">
        <v>64525</v>
      </c>
      <c r="F38" s="56">
        <v>46850</v>
      </c>
    </row>
    <row r="39" spans="1:6" x14ac:dyDescent="0.15">
      <c r="A39" s="53" t="s">
        <v>145</v>
      </c>
      <c r="B39" s="54" t="s">
        <v>169</v>
      </c>
      <c r="D39" s="8">
        <v>660</v>
      </c>
      <c r="E39" s="55">
        <v>72540</v>
      </c>
      <c r="F39" s="56">
        <v>51300</v>
      </c>
    </row>
  </sheetData>
  <mergeCells count="4">
    <mergeCell ref="A3:F3"/>
    <mergeCell ref="A11:F11"/>
    <mergeCell ref="A24:F24"/>
    <mergeCell ref="A34:F34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Столы</vt:lpstr>
      <vt:lpstr>Кондитерские витрины</vt:lpstr>
      <vt:lpstr>Шкафы стекло</vt:lpstr>
      <vt:lpstr>Шкафы морозильные</vt:lpstr>
      <vt:lpstr>Лари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2025-03-05T11:33:53Z</dcterms:modified>
</cp:coreProperties>
</file>