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vlad/Desktop/"/>
    </mc:Choice>
  </mc:AlternateContent>
  <xr:revisionPtr revIDLastSave="0" documentId="13_ncr:1_{29BE03BA-2B2A-7B41-A4D3-85454C4D7BD3}" xr6:coauthVersionLast="47" xr6:coauthVersionMax="47" xr10:uidLastSave="{00000000-0000-0000-0000-000000000000}"/>
  <bookViews>
    <workbookView xWindow="320" yWindow="1100" windowWidth="28800" windowHeight="16260" xr2:uid="{00000000-000D-0000-FFFF-FFFF00000000}"/>
  </bookViews>
  <sheets>
    <sheet name="Столы" sheetId="6" r:id="rId1"/>
    <sheet name="Кондитерские витрины" sheetId="7" r:id="rId2"/>
    <sheet name="Шкафы стекло" sheetId="8" r:id="rId3"/>
    <sheet name="Шкафы морозильные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8" l="1"/>
  <c r="I7" i="8"/>
  <c r="H7" i="8"/>
  <c r="G7" i="8"/>
  <c r="J6" i="8"/>
  <c r="I6" i="8"/>
  <c r="H6" i="8"/>
  <c r="G6" i="8"/>
  <c r="J14" i="8"/>
  <c r="I14" i="8"/>
  <c r="H14" i="8"/>
  <c r="G14" i="8"/>
  <c r="J11" i="7"/>
  <c r="I11" i="7"/>
  <c r="H11" i="7"/>
  <c r="G11" i="7"/>
  <c r="J10" i="7"/>
  <c r="I10" i="7"/>
  <c r="H10" i="7"/>
  <c r="G10" i="7"/>
  <c r="J9" i="7"/>
  <c r="I9" i="7"/>
  <c r="H9" i="7"/>
  <c r="G9" i="7"/>
  <c r="J8" i="7"/>
  <c r="I8" i="7"/>
  <c r="H8" i="7"/>
  <c r="G8" i="7"/>
  <c r="J31" i="6"/>
  <c r="I31" i="6"/>
  <c r="H31" i="6"/>
  <c r="G31" i="6"/>
  <c r="J30" i="6"/>
  <c r="I30" i="6"/>
  <c r="H30" i="6"/>
  <c r="G30" i="6"/>
  <c r="J29" i="6"/>
  <c r="I29" i="6"/>
  <c r="H29" i="6"/>
  <c r="G29" i="6"/>
  <c r="J28" i="6"/>
  <c r="I28" i="6"/>
  <c r="H28" i="6"/>
  <c r="G28" i="6"/>
  <c r="J11" i="6"/>
  <c r="I11" i="6"/>
  <c r="H11" i="6"/>
  <c r="G11" i="6"/>
  <c r="J10" i="6"/>
  <c r="I10" i="6"/>
  <c r="H10" i="6"/>
  <c r="G10" i="6"/>
  <c r="J9" i="6"/>
  <c r="I9" i="6"/>
  <c r="H9" i="6"/>
  <c r="G9" i="6"/>
  <c r="J8" i="6"/>
  <c r="I8" i="6"/>
  <c r="H8" i="6"/>
  <c r="G8" i="6"/>
  <c r="G13" i="8"/>
  <c r="H13" i="8"/>
  <c r="I13" i="8"/>
  <c r="J13" i="8"/>
  <c r="J12" i="8"/>
  <c r="I12" i="8"/>
  <c r="H12" i="8"/>
  <c r="G12" i="8"/>
  <c r="G5" i="8"/>
  <c r="H5" i="8"/>
  <c r="I5" i="8"/>
  <c r="J5" i="8"/>
  <c r="J4" i="8"/>
  <c r="I4" i="8"/>
  <c r="H4" i="8"/>
  <c r="G4" i="8"/>
  <c r="G5" i="9"/>
  <c r="H5" i="9"/>
  <c r="I5" i="9"/>
  <c r="J5" i="9"/>
  <c r="J4" i="9"/>
  <c r="I4" i="9"/>
  <c r="H4" i="9"/>
  <c r="G4" i="9"/>
  <c r="G5" i="7"/>
  <c r="H5" i="7"/>
  <c r="I5" i="7"/>
  <c r="J5" i="7"/>
  <c r="G6" i="7"/>
  <c r="H6" i="7"/>
  <c r="I6" i="7"/>
  <c r="J6" i="7"/>
  <c r="G7" i="7"/>
  <c r="H7" i="7"/>
  <c r="I7" i="7"/>
  <c r="J7" i="7"/>
  <c r="J4" i="7"/>
  <c r="I4" i="7"/>
  <c r="H4" i="7"/>
  <c r="G4" i="7"/>
  <c r="G16" i="7"/>
  <c r="G20" i="8"/>
  <c r="G21" i="8"/>
  <c r="G22" i="8"/>
  <c r="G19" i="8"/>
  <c r="G9" i="9"/>
  <c r="G10" i="9"/>
  <c r="G11" i="9"/>
  <c r="G8" i="9"/>
  <c r="G15" i="7"/>
  <c r="G17" i="7"/>
  <c r="G14" i="7"/>
  <c r="G16" i="6"/>
  <c r="G35" i="6"/>
  <c r="G34" i="6"/>
  <c r="G17" i="6"/>
  <c r="G18" i="6"/>
  <c r="G19" i="6"/>
  <c r="G20" i="6"/>
  <c r="G15" i="6"/>
  <c r="G14" i="6"/>
  <c r="J27" i="6"/>
  <c r="I27" i="6"/>
  <c r="H27" i="6"/>
  <c r="G27" i="6"/>
  <c r="J26" i="6"/>
  <c r="I26" i="6"/>
  <c r="H26" i="6"/>
  <c r="G26" i="6"/>
  <c r="J5" i="6"/>
  <c r="J6" i="6"/>
  <c r="J7" i="6"/>
  <c r="J24" i="6"/>
  <c r="J25" i="6"/>
  <c r="J4" i="6"/>
  <c r="I5" i="6"/>
  <c r="I6" i="6"/>
  <c r="I7" i="6"/>
  <c r="I24" i="6"/>
  <c r="I25" i="6"/>
  <c r="I4" i="6"/>
  <c r="H5" i="6"/>
  <c r="H6" i="6"/>
  <c r="H7" i="6"/>
  <c r="H24" i="6"/>
  <c r="H25" i="6"/>
  <c r="H4" i="6"/>
  <c r="G25" i="6"/>
  <c r="G5" i="6"/>
  <c r="G6" i="6"/>
  <c r="G7" i="6"/>
  <c r="G24" i="6"/>
  <c r="G4" i="6"/>
</calcChain>
</file>

<file path=xl/sharedStrings.xml><?xml version="1.0" encoding="utf-8"?>
<sst xmlns="http://schemas.openxmlformats.org/spreadsheetml/2006/main" count="320" uniqueCount="149">
  <si>
    <t>Модель</t>
  </si>
  <si>
    <t>Комплектация</t>
  </si>
  <si>
    <t>Размеры
 Д*Ш*В (мм)</t>
  </si>
  <si>
    <t>Темп. Режим</t>
  </si>
  <si>
    <t>0...7С</t>
  </si>
  <si>
    <t>600*600*2000</t>
  </si>
  <si>
    <t>Объем камеры (л)</t>
  </si>
  <si>
    <t>-2...+8 / -20...-10 С</t>
  </si>
  <si>
    <t>600*700*1960</t>
  </si>
  <si>
    <t>-5...+5/ -20...-10 С</t>
  </si>
  <si>
    <t>1200*700*1960</t>
  </si>
  <si>
    <t>1200*600*2000</t>
  </si>
  <si>
    <t>Цена РРЦ (руб)</t>
  </si>
  <si>
    <t>1800*900*950</t>
  </si>
  <si>
    <t>2000*900*950</t>
  </si>
  <si>
    <t>1500*900*950</t>
  </si>
  <si>
    <t>1200*900*950</t>
  </si>
  <si>
    <t>эл. Блок управления/статическое охлаждение/2 двери с доводчиками/нержавеющая сталь</t>
  </si>
  <si>
    <t>эл. Блок управления/статическое охлаждение/3 двери с доводчиками/нержавеющая сталь</t>
  </si>
  <si>
    <t>Цена на докупку/тестовый образец 
-10%</t>
  </si>
  <si>
    <t>Цена от 20 ед./ 20шт в мес 
- 20%</t>
  </si>
  <si>
    <t>Цена от 40 ед. / 40 шт в мес
-25%</t>
  </si>
  <si>
    <t>Цена от 1 контейнера / 100 шт в мес
-30%</t>
  </si>
  <si>
    <t>1000*600*850</t>
  </si>
  <si>
    <t>1200*600*850</t>
  </si>
  <si>
    <t>1500*600*850</t>
  </si>
  <si>
    <t>1800*600*850</t>
  </si>
  <si>
    <t>CLSY Workbench 100</t>
  </si>
  <si>
    <t>CLSY Workbench 120</t>
  </si>
  <si>
    <t>CLSY Workbench 150</t>
  </si>
  <si>
    <t>CLSY Workbench 180</t>
  </si>
  <si>
    <t>CLSY Saladetta 120</t>
  </si>
  <si>
    <t xml:space="preserve"> CLSY Saladetta 150</t>
  </si>
  <si>
    <t xml:space="preserve"> CLSY Saladetta 180</t>
  </si>
  <si>
    <t xml:space="preserve"> CLSY Saladetta 200</t>
  </si>
  <si>
    <t>CLSY LUXE Workbench 1,0</t>
  </si>
  <si>
    <t>CLSY LUXE Workbench 1,485</t>
  </si>
  <si>
    <t>CLSY LUXE Workbench 1,970</t>
  </si>
  <si>
    <t>1000*700*850</t>
  </si>
  <si>
    <t>-2...+10</t>
  </si>
  <si>
    <t xml:space="preserve"> -18...-10</t>
  </si>
  <si>
    <t>Нижний агрегат / борт / динамическое охлаждение/ 2 двери / нержавеющая сталь AISI 430</t>
  </si>
  <si>
    <t>Боковой агрегат/статическое охлаждение/1 дверь с доводчиками/нержавеющая сталь AISI 201</t>
  </si>
  <si>
    <t>Боковой агрегат/статическое охлаждение/2 двери с доводчиками/нержавеющая сталь AISI 201</t>
  </si>
  <si>
    <t>Боковой агрегат/статическое охлаждение/3 двери с доводчиками/нержавеющая сталь AISI 201</t>
  </si>
  <si>
    <t>1458*700*850</t>
  </si>
  <si>
    <t>Нижний агрегат / борт / динамическое охлаждение/ 3 двери / нержавеющая сталь AISI 430</t>
  </si>
  <si>
    <t>1970*700*850</t>
  </si>
  <si>
    <t>Нижний агрегат / борт / динамическое охлаждение/ 4 двери / нержавеющая сталь AISI 430</t>
  </si>
  <si>
    <t>CLSY LUXE Saladetta 1,485</t>
  </si>
  <si>
    <t>CLSY LUXE Saladetta 1,970</t>
  </si>
  <si>
    <t>Нижний агрегат / гастроемкости / динамическое охлаждение/ 3 двери / нержавеющая сталь AISI 430</t>
  </si>
  <si>
    <t>Нижний агрегат / гастроемкости / динамическое охлаждение/ 4 двери / нержавеющая сталь AISI 430</t>
  </si>
  <si>
    <t>CLSY LUXE Workbench 1,0 SD</t>
  </si>
  <si>
    <t>Нижний агрегат / борт / динамическое охлаждение/ 4 выдвижных ящика / нержавеющая сталь AISI 430</t>
  </si>
  <si>
    <t>Цена дилерская</t>
  </si>
  <si>
    <t>+2…+7С</t>
  </si>
  <si>
    <t>CLSY Showcase 90 (черная)</t>
  </si>
  <si>
    <t>CLSY Showcase 90 (белая)</t>
  </si>
  <si>
    <t>CLSY Showcase 120 (черная)</t>
  </si>
  <si>
    <t>CLSY Showcase 120 (белая)</t>
  </si>
  <si>
    <t>Кондитерские витрины</t>
  </si>
  <si>
    <t>CLSY LUXE Showcase 0,9 (техно)</t>
  </si>
  <si>
    <t>895*650*1300</t>
  </si>
  <si>
    <t>0…+7С</t>
  </si>
  <si>
    <t>CLSY LUXE Showcase 1,3 (техно)</t>
  </si>
  <si>
    <t>1370*650*1300</t>
  </si>
  <si>
    <t>900*660*1220</t>
  </si>
  <si>
    <t>1200*660*1220</t>
  </si>
  <si>
    <t>CLSY LUXE Showcase 1,5 XL (техно)</t>
  </si>
  <si>
    <t>эл. Блок управления/динамическое охлаждение/двери-купе/стеклопакеты / 2 полки</t>
  </si>
  <si>
    <t>эл. Блок управления/динамическое охлаждение/двери-купе/стеклопакеты / 3 полки</t>
  </si>
  <si>
    <t>эл. Блок управления/динамическое охлаждение/двери-купе/стеклопакеты  / 4 полки</t>
  </si>
  <si>
    <t>1570*650*1500</t>
  </si>
  <si>
    <t>Диодная подсветка/статическое охлаждение/стеклопакеты / замок</t>
  </si>
  <si>
    <t>CLSY Modern 450</t>
  </si>
  <si>
    <t>CLSY Modern 900</t>
  </si>
  <si>
    <t>Шкаф холодильный</t>
  </si>
  <si>
    <t>Шкаф морозильный</t>
  </si>
  <si>
    <t>CLSY Freezer 600</t>
  </si>
  <si>
    <t>CLSY Freezer 1200</t>
  </si>
  <si>
    <t>Нержавеющая сталь AISI 201 /эл. Блок управления/комбинированное охлаждение/2 распашные двери</t>
  </si>
  <si>
    <t>Нержавеющая сталь AISI 201 /эл. Блок управления/комбинированное охлаждение/1 распашная дверь</t>
  </si>
  <si>
    <t>CLSY Luxe Freezer 500</t>
  </si>
  <si>
    <t>CLSY Luxe Freezer 700</t>
  </si>
  <si>
    <t>CLSY Luxe Freezer 1000</t>
  </si>
  <si>
    <t>CLSY Luxe Freezer 1500</t>
  </si>
  <si>
    <t>1280*730*2050</t>
  </si>
  <si>
    <t>-18-20С</t>
  </si>
  <si>
    <t>1610*800*2050</t>
  </si>
  <si>
    <t>840*800*2050</t>
  </si>
  <si>
    <t>660*650*2050</t>
  </si>
  <si>
    <t>Дверь - металл, 
4 полки, нижний агрегат / динамическое охлаждение</t>
  </si>
  <si>
    <t>Дверь - металл, 
4 полки, нижний агрегат/ динамическое охлаждение</t>
  </si>
  <si>
    <t>Распашной, дверь - металл,
8 полок, нижний агрегат/ динамическое охлаждение</t>
  </si>
  <si>
    <t>CLSY Luxe GlassDoor 500</t>
  </si>
  <si>
    <t>660*600*2050</t>
  </si>
  <si>
    <t>-6...+6С</t>
  </si>
  <si>
    <t>Канапе / стеклянная дверь / 4 полки / нижний агрегат / динамическое охлаждение</t>
  </si>
  <si>
    <t>840*750*2050</t>
  </si>
  <si>
    <t>CLSY Luxe GlassDoor 700</t>
  </si>
  <si>
    <t>CLSY Luxe GlassDoor 1000</t>
  </si>
  <si>
    <t>1280*630*2050</t>
  </si>
  <si>
    <t>Канапе / 2 стеклянные двери / 8 полок / нижний агрегат / динамическое охлаждение</t>
  </si>
  <si>
    <t>1610*700*2050</t>
  </si>
  <si>
    <t>CLSY Luxe GlassDoor 1500</t>
  </si>
  <si>
    <t>CLSY LUXE Showcase 1,0 XL (техно)</t>
  </si>
  <si>
    <t>995*650*1500</t>
  </si>
  <si>
    <t>CLSY</t>
  </si>
  <si>
    <t>CLSY Luxe</t>
  </si>
  <si>
    <t>CLSY GlassDoor 260</t>
  </si>
  <si>
    <t>CLSY GlassDoor 380</t>
  </si>
  <si>
    <t>Столы холодильные</t>
  </si>
  <si>
    <t>Столы холодильные для пиццы (Саладетта)</t>
  </si>
  <si>
    <t>CLSY Workbench 100 стекло</t>
  </si>
  <si>
    <t>CLSY Workbench 120 стекло</t>
  </si>
  <si>
    <t>CLSY Workbench 150 стекло</t>
  </si>
  <si>
    <t>CLSY Workbench 180 стекло</t>
  </si>
  <si>
    <t>Боковой агрегат/статическое охлаждение/1 стеклянная дверь с доводчиками/нержавеющая сталь AISI 201</t>
  </si>
  <si>
    <t>Боковой агрегат/статическое охлаждение/2 стеклянные двери с доводчиками/нержавеющая сталь AISI 201</t>
  </si>
  <si>
    <t>Боковой агрегат/статическое охлаждение/3 стеклянные двери с доводчиками/нержавеющая сталь AISI 201</t>
  </si>
  <si>
    <t>CLSY Saladetta 120 камень</t>
  </si>
  <si>
    <t xml:space="preserve"> CLSY Saladetta 150 камень</t>
  </si>
  <si>
    <t xml:space="preserve"> CLSY Saladetta 180 камень</t>
  </si>
  <si>
    <t xml:space="preserve"> CLSY Saladetta 200 камень</t>
  </si>
  <si>
    <t>эл. Блок управления/статическое охлаждение/2 двери с доводчиками/нержавеющая сталь /  каменная столешница</t>
  </si>
  <si>
    <t>эл. Блок управления/статическое охлаждение/2 двери с доводчиками/нержавеющая сталь/  каменная столешница</t>
  </si>
  <si>
    <t>эл. Блок управления/статическое охлаждение/3 двери с доводчиками/нержавеющая сталь/  каменная столешница</t>
  </si>
  <si>
    <t xml:space="preserve">эл. Блок управления/статическое охлаждение/3 двери с доводчиками/нержавеющая сталь </t>
  </si>
  <si>
    <t>CLSY Radius 90 (черная)</t>
  </si>
  <si>
    <t>CLSY Radius 90 (белая)</t>
  </si>
  <si>
    <t>CLSY Radius 120 (черная)</t>
  </si>
  <si>
    <t>CLSY Radius 120 (белая)</t>
  </si>
  <si>
    <t>эл. Блок управления/динамическое охлаждение/двери-купе/стеклопакеты / 3 полки / закругленный фронтальный стеклопакет</t>
  </si>
  <si>
    <t>CLSY Modern 1350</t>
  </si>
  <si>
    <t>1800*600*2000</t>
  </si>
  <si>
    <t xml:space="preserve"> Диодная RGB подсветка/эл. Блок управления/динамическое охлаждение/1 распашная дверь</t>
  </si>
  <si>
    <t xml:space="preserve"> Диодная RGB подсветка/эл. Блок управления/динамическое охлаждение/2 распашные двери</t>
  </si>
  <si>
    <t xml:space="preserve"> Диодная RGB подсветка/эл. Блок управления/динамическое охлаждение/3 распашные двери</t>
  </si>
  <si>
    <t>CLSY GlassDoor 260 (2.0)</t>
  </si>
  <si>
    <t>CLSY GlassDoor 380 (2.0)</t>
  </si>
  <si>
    <t>600*650*1900</t>
  </si>
  <si>
    <t>1200*650*1900</t>
  </si>
  <si>
    <t>600*550*1950</t>
  </si>
  <si>
    <t>1200*550*1950</t>
  </si>
  <si>
    <t>Диодная подсветка/статическое охлаждение/стеклопакеты в пол / замок</t>
  </si>
  <si>
    <t>эл. Блок управления/Диодная подсветка/динамическое охлаждение/стеклопакеты в пол / замок</t>
  </si>
  <si>
    <t>эл. Блок управления/Диодная подсветка/статическое охлаждение/ стеклопакеты / замок</t>
  </si>
  <si>
    <t>ЦЕНА ВКЛЮЧАЕТ НДС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</si>
</sst>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0"/>
      <color rgb="FF000000"/>
      <name val="Arial"/>
      <family val="2"/>
      <scheme val="minor"/>
    </font>
    <font>
      <b/>
      <sz val="22"/>
      <color theme="1"/>
      <name val="Calibri"/>
      <family val="2"/>
    </font>
    <font>
      <b/>
      <sz val="16"/>
      <color rgb="FF000000"/>
      <name val="Arial"/>
      <family val="2"/>
      <scheme val="minor"/>
    </font>
    <font>
      <b/>
      <sz val="14"/>
      <color rgb="FF000000"/>
      <name val="Arial (Основной текст)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7CAAC"/>
        <bgColor rgb="FFF7CAAC"/>
      </patternFill>
    </fill>
    <fill>
      <patternFill patternType="solid">
        <fgColor rgb="FFA8D08D"/>
        <bgColor rgb="FFA8D08D"/>
      </patternFill>
    </fill>
    <fill>
      <patternFill patternType="solid">
        <fgColor theme="4" tint="0.59999389629810485"/>
        <bgColor rgb="FF00B0F0"/>
      </patternFill>
    </fill>
    <fill>
      <patternFill patternType="solid">
        <fgColor theme="5" tint="0.59999389629810485"/>
        <bgColor rgb="FF00B0F0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4" borderId="2" xfId="0" quotePrefix="1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1" xfId="0" quotePrefix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quotePrefix="1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6" xfId="0" applyBorder="1"/>
    <xf numFmtId="0" fontId="0" fillId="0" borderId="16" xfId="0" applyBorder="1" applyAlignment="1">
      <alignment vertical="center"/>
    </xf>
    <xf numFmtId="0" fontId="2" fillId="0" borderId="16" xfId="0" applyFont="1" applyBorder="1" applyAlignment="1">
      <alignment horizontal="center" wrapText="1"/>
    </xf>
    <xf numFmtId="0" fontId="1" fillId="3" borderId="1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6" borderId="0" xfId="0" applyFont="1" applyFill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2" fillId="4" borderId="5" xfId="0" quotePrefix="1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image" Target="../media/image25.jpeg"/><Relationship Id="rId7" Type="http://schemas.openxmlformats.org/officeDocument/2006/relationships/image" Target="../media/image29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10" Type="http://schemas.openxmlformats.org/officeDocument/2006/relationships/image" Target="../media/image32.png"/><Relationship Id="rId4" Type="http://schemas.openxmlformats.org/officeDocument/2006/relationships/image" Target="../media/image26.jpeg"/><Relationship Id="rId9" Type="http://schemas.openxmlformats.org/officeDocument/2006/relationships/image" Target="../media/image3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png"/><Relationship Id="rId3" Type="http://schemas.openxmlformats.org/officeDocument/2006/relationships/image" Target="../media/image35.jpeg"/><Relationship Id="rId7" Type="http://schemas.openxmlformats.org/officeDocument/2006/relationships/image" Target="../media/image39.png"/><Relationship Id="rId2" Type="http://schemas.openxmlformats.org/officeDocument/2006/relationships/image" Target="../media/image34.jpg"/><Relationship Id="rId1" Type="http://schemas.openxmlformats.org/officeDocument/2006/relationships/image" Target="../media/image33.jpg"/><Relationship Id="rId6" Type="http://schemas.openxmlformats.org/officeDocument/2006/relationships/image" Target="../media/image38.jpeg"/><Relationship Id="rId5" Type="http://schemas.openxmlformats.org/officeDocument/2006/relationships/image" Target="../media/image37.png"/><Relationship Id="rId4" Type="http://schemas.openxmlformats.org/officeDocument/2006/relationships/image" Target="../media/image36.png"/><Relationship Id="rId9" Type="http://schemas.openxmlformats.org/officeDocument/2006/relationships/image" Target="../media/image4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jpeg"/><Relationship Id="rId2" Type="http://schemas.openxmlformats.org/officeDocument/2006/relationships/image" Target="../media/image43.png"/><Relationship Id="rId1" Type="http://schemas.openxmlformats.org/officeDocument/2006/relationships/image" Target="../media/image42.jpeg"/><Relationship Id="rId4" Type="http://schemas.openxmlformats.org/officeDocument/2006/relationships/image" Target="../media/image4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101022</xdr:colOff>
      <xdr:row>14</xdr:row>
      <xdr:rowOff>236606</xdr:rowOff>
    </xdr:from>
    <xdr:to>
      <xdr:col>16</xdr:col>
      <xdr:colOff>750454</xdr:colOff>
      <xdr:row>18</xdr:row>
      <xdr:rowOff>199431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B0BEEB8-38CB-803F-3369-41F589F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8522" y="6153651"/>
          <a:ext cx="2583296" cy="2676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750455</xdr:colOff>
      <xdr:row>13</xdr:row>
      <xdr:rowOff>673176</xdr:rowOff>
    </xdr:from>
    <xdr:to>
      <xdr:col>19</xdr:col>
      <xdr:colOff>894772</xdr:colOff>
      <xdr:row>18</xdr:row>
      <xdr:rowOff>660392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D7DAF196-CB11-7290-9325-C26A6CE53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91819" y="5911926"/>
          <a:ext cx="3045112" cy="3378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938067</xdr:colOff>
      <xdr:row>14</xdr:row>
      <xdr:rowOff>19956</xdr:rowOff>
    </xdr:from>
    <xdr:to>
      <xdr:col>23</xdr:col>
      <xdr:colOff>317499</xdr:colOff>
      <xdr:row>19</xdr:row>
      <xdr:rowOff>28288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17AF9C13-722A-B641-184D-7E3D16831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80226" y="5937001"/>
          <a:ext cx="3247160" cy="3399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72158</xdr:colOff>
      <xdr:row>14</xdr:row>
      <xdr:rowOff>173182</xdr:rowOff>
    </xdr:from>
    <xdr:to>
      <xdr:col>14</xdr:col>
      <xdr:colOff>103331</xdr:colOff>
      <xdr:row>18</xdr:row>
      <xdr:rowOff>50800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753324E-01DA-6A7E-D133-5120428A2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11931" y="6090227"/>
          <a:ext cx="3898900" cy="259080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32</xdr:row>
      <xdr:rowOff>101023</xdr:rowOff>
    </xdr:from>
    <xdr:to>
      <xdr:col>15</xdr:col>
      <xdr:colOff>317500</xdr:colOff>
      <xdr:row>35</xdr:row>
      <xdr:rowOff>663865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45BC25A-B6C1-245A-8031-F232FEC135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44" t="2894" r="13782" b="3532"/>
        <a:stretch/>
      </xdr:blipFill>
      <xdr:spPr>
        <a:xfrm>
          <a:off x="18761364" y="20825114"/>
          <a:ext cx="3218295" cy="2799773"/>
        </a:xfrm>
        <a:prstGeom prst="rect">
          <a:avLst/>
        </a:prstGeom>
      </xdr:spPr>
    </xdr:pic>
    <xdr:clientData/>
  </xdr:twoCellAnchor>
  <xdr:twoCellAnchor editAs="oneCell">
    <xdr:from>
      <xdr:col>15</xdr:col>
      <xdr:colOff>779318</xdr:colOff>
      <xdr:row>32</xdr:row>
      <xdr:rowOff>43294</xdr:rowOff>
    </xdr:from>
    <xdr:to>
      <xdr:col>19</xdr:col>
      <xdr:colOff>649432</xdr:colOff>
      <xdr:row>35</xdr:row>
      <xdr:rowOff>649433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B1FC727-495B-D04C-49A1-C258923FC7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64" t="4874" r="10246" b="4595"/>
        <a:stretch/>
      </xdr:blipFill>
      <xdr:spPr>
        <a:xfrm>
          <a:off x="22441477" y="20767385"/>
          <a:ext cx="3737841" cy="2843070"/>
        </a:xfrm>
        <a:prstGeom prst="rect">
          <a:avLst/>
        </a:prstGeom>
      </xdr:spPr>
    </xdr:pic>
    <xdr:clientData/>
  </xdr:twoCellAnchor>
  <xdr:twoCellAnchor editAs="oneCell">
    <xdr:from>
      <xdr:col>9</xdr:col>
      <xdr:colOff>1197842</xdr:colOff>
      <xdr:row>2</xdr:row>
      <xdr:rowOff>755064</xdr:rowOff>
    </xdr:from>
    <xdr:to>
      <xdr:col>13</xdr:col>
      <xdr:colOff>505115</xdr:colOff>
      <xdr:row>6</xdr:row>
      <xdr:rowOff>166676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264EBC9-5E99-0CB1-9544-222F9C6CA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6478" y="1433359"/>
          <a:ext cx="3506932" cy="2341271"/>
        </a:xfrm>
        <a:prstGeom prst="rect">
          <a:avLst/>
        </a:prstGeom>
      </xdr:spPr>
    </xdr:pic>
    <xdr:clientData/>
  </xdr:twoCellAnchor>
  <xdr:twoCellAnchor editAs="oneCell">
    <xdr:from>
      <xdr:col>12</xdr:col>
      <xdr:colOff>808181</xdr:colOff>
      <xdr:row>2</xdr:row>
      <xdr:rowOff>851478</xdr:rowOff>
    </xdr:from>
    <xdr:to>
      <xdr:col>16</xdr:col>
      <xdr:colOff>550502</xdr:colOff>
      <xdr:row>6</xdr:row>
      <xdr:rowOff>331931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6290F5B-3EBC-27CC-47BF-C3E61FD6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69545" y="1529773"/>
          <a:ext cx="3610048" cy="2410112"/>
        </a:xfrm>
        <a:prstGeom prst="rect">
          <a:avLst/>
        </a:prstGeom>
      </xdr:spPr>
    </xdr:pic>
    <xdr:clientData/>
  </xdr:twoCellAnchor>
  <xdr:twoCellAnchor editAs="oneCell">
    <xdr:from>
      <xdr:col>16</xdr:col>
      <xdr:colOff>28865</xdr:colOff>
      <xdr:row>2</xdr:row>
      <xdr:rowOff>865910</xdr:rowOff>
    </xdr:from>
    <xdr:to>
      <xdr:col>20</xdr:col>
      <xdr:colOff>72160</xdr:colOff>
      <xdr:row>6</xdr:row>
      <xdr:rowOff>547297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428A788E-4E81-F339-F331-772BFC9D7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57956" y="1544205"/>
          <a:ext cx="3911022" cy="2611046"/>
        </a:xfrm>
        <a:prstGeom prst="rect">
          <a:avLst/>
        </a:prstGeom>
      </xdr:spPr>
    </xdr:pic>
    <xdr:clientData/>
  </xdr:twoCellAnchor>
  <xdr:twoCellAnchor editAs="oneCell">
    <xdr:from>
      <xdr:col>19</xdr:col>
      <xdr:colOff>793749</xdr:colOff>
      <xdr:row>2</xdr:row>
      <xdr:rowOff>839978</xdr:rowOff>
    </xdr:from>
    <xdr:to>
      <xdr:col>24</xdr:col>
      <xdr:colOff>213261</xdr:colOff>
      <xdr:row>7</xdr:row>
      <xdr:rowOff>72159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1133DC2-5080-1B7E-1756-E96041267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23635" y="1518273"/>
          <a:ext cx="4254171" cy="284013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527626</xdr:rowOff>
    </xdr:from>
    <xdr:to>
      <xdr:col>14</xdr:col>
      <xdr:colOff>736023</xdr:colOff>
      <xdr:row>27</xdr:row>
      <xdr:rowOff>109103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197DF0CD-FF11-EE1D-2C63-9E614A08D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94432" y="14079103"/>
          <a:ext cx="3636818" cy="3636818"/>
        </a:xfrm>
        <a:prstGeom prst="rect">
          <a:avLst/>
        </a:prstGeom>
      </xdr:spPr>
    </xdr:pic>
    <xdr:clientData/>
  </xdr:twoCellAnchor>
  <xdr:twoCellAnchor editAs="oneCell">
    <xdr:from>
      <xdr:col>13</xdr:col>
      <xdr:colOff>206857</xdr:colOff>
      <xdr:row>6</xdr:row>
      <xdr:rowOff>570056</xdr:rowOff>
    </xdr:from>
    <xdr:to>
      <xdr:col>16</xdr:col>
      <xdr:colOff>259773</xdr:colOff>
      <xdr:row>10</xdr:row>
      <xdr:rowOff>72157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F40A58E-A54E-6BEC-20A6-21CE8BB42E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53" t="17255" r="20714" b="17622"/>
        <a:stretch/>
      </xdr:blipFill>
      <xdr:spPr>
        <a:xfrm>
          <a:off x="19935152" y="4178011"/>
          <a:ext cx="2953712" cy="2215283"/>
        </a:xfrm>
        <a:prstGeom prst="rect">
          <a:avLst/>
        </a:prstGeom>
      </xdr:spPr>
    </xdr:pic>
    <xdr:clientData/>
  </xdr:twoCellAnchor>
  <xdr:twoCellAnchor editAs="oneCell">
    <xdr:from>
      <xdr:col>16</xdr:col>
      <xdr:colOff>432955</xdr:colOff>
      <xdr:row>6</xdr:row>
      <xdr:rowOff>620568</xdr:rowOff>
    </xdr:from>
    <xdr:to>
      <xdr:col>19</xdr:col>
      <xdr:colOff>915563</xdr:colOff>
      <xdr:row>10</xdr:row>
      <xdr:rowOff>57727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F3E0093-E014-D4C4-AE21-34F23C460B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4" t="16129" r="20723" b="21312"/>
        <a:stretch/>
      </xdr:blipFill>
      <xdr:spPr>
        <a:xfrm>
          <a:off x="23062046" y="4228523"/>
          <a:ext cx="3383403" cy="2150341"/>
        </a:xfrm>
        <a:prstGeom prst="rect">
          <a:avLst/>
        </a:prstGeom>
      </xdr:spPr>
    </xdr:pic>
    <xdr:clientData/>
  </xdr:twoCellAnchor>
  <xdr:twoCellAnchor editAs="oneCell">
    <xdr:from>
      <xdr:col>20</xdr:col>
      <xdr:colOff>346366</xdr:colOff>
      <xdr:row>6</xdr:row>
      <xdr:rowOff>649431</xdr:rowOff>
    </xdr:from>
    <xdr:to>
      <xdr:col>24</xdr:col>
      <xdr:colOff>13998</xdr:colOff>
      <xdr:row>9</xdr:row>
      <xdr:rowOff>649431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6D753E5F-014F-A850-B684-A742D6755D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62" t="13732" r="13434" b="23977"/>
        <a:stretch/>
      </xdr:blipFill>
      <xdr:spPr>
        <a:xfrm>
          <a:off x="26843184" y="4257386"/>
          <a:ext cx="3535359" cy="2034887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590577</xdr:colOff>
      <xdr:row>6</xdr:row>
      <xdr:rowOff>597486</xdr:rowOff>
    </xdr:from>
    <xdr:to>
      <xdr:col>13</xdr:col>
      <xdr:colOff>144319</xdr:colOff>
      <xdr:row>9</xdr:row>
      <xdr:rowOff>678294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A40BF6EC-BD4D-BEA5-DF54-B86EF5E79C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25" t="18977" r="21828" b="14475"/>
        <a:stretch/>
      </xdr:blipFill>
      <xdr:spPr>
        <a:xfrm>
          <a:off x="17418077" y="4205441"/>
          <a:ext cx="2454537" cy="2115695"/>
        </a:xfrm>
        <a:prstGeom prst="rect">
          <a:avLst/>
        </a:prstGeom>
      </xdr:spPr>
    </xdr:pic>
    <xdr:clientData/>
  </xdr:twoCellAnchor>
  <xdr:twoCellAnchor editAs="oneCell">
    <xdr:from>
      <xdr:col>14</xdr:col>
      <xdr:colOff>418523</xdr:colOff>
      <xdr:row>21</xdr:row>
      <xdr:rowOff>296716</xdr:rowOff>
    </xdr:from>
    <xdr:to>
      <xdr:col>18</xdr:col>
      <xdr:colOff>620568</xdr:colOff>
      <xdr:row>27</xdr:row>
      <xdr:rowOff>311148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FD9763BF-C9B6-28D1-F4A1-D81851857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13750" y="13848193"/>
          <a:ext cx="4069773" cy="4069773"/>
        </a:xfrm>
        <a:prstGeom prst="rect">
          <a:avLst/>
        </a:prstGeom>
      </xdr:spPr>
    </xdr:pic>
    <xdr:clientData/>
  </xdr:twoCellAnchor>
  <xdr:twoCellAnchor editAs="oneCell">
    <xdr:from>
      <xdr:col>18</xdr:col>
      <xdr:colOff>533977</xdr:colOff>
      <xdr:row>21</xdr:row>
      <xdr:rowOff>259773</xdr:rowOff>
    </xdr:from>
    <xdr:to>
      <xdr:col>22</xdr:col>
      <xdr:colOff>880341</xdr:colOff>
      <xdr:row>27</xdr:row>
      <xdr:rowOff>418523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664E5110-252E-5F5A-B668-60B4CA783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96932" y="13811250"/>
          <a:ext cx="4214091" cy="4214091"/>
        </a:xfrm>
        <a:prstGeom prst="rect">
          <a:avLst/>
        </a:prstGeom>
      </xdr:spPr>
    </xdr:pic>
    <xdr:clientData/>
  </xdr:twoCellAnchor>
  <xdr:twoCellAnchor editAs="oneCell">
    <xdr:from>
      <xdr:col>22</xdr:col>
      <xdr:colOff>880342</xdr:colOff>
      <xdr:row>21</xdr:row>
      <xdr:rowOff>109105</xdr:rowOff>
    </xdr:from>
    <xdr:to>
      <xdr:col>27</xdr:col>
      <xdr:colOff>461818</xdr:colOff>
      <xdr:row>27</xdr:row>
      <xdr:rowOff>469899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68A114C6-A5E7-5948-01B0-9D0D5E05E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11024" y="13660582"/>
          <a:ext cx="4416135" cy="4416135"/>
        </a:xfrm>
        <a:prstGeom prst="rect">
          <a:avLst/>
        </a:prstGeom>
      </xdr:spPr>
    </xdr:pic>
    <xdr:clientData/>
  </xdr:twoCellAnchor>
  <xdr:twoCellAnchor editAs="oneCell">
    <xdr:from>
      <xdr:col>14</xdr:col>
      <xdr:colOff>620567</xdr:colOff>
      <xdr:row>27</xdr:row>
      <xdr:rowOff>48138</xdr:rowOff>
    </xdr:from>
    <xdr:to>
      <xdr:col>17</xdr:col>
      <xdr:colOff>923636</xdr:colOff>
      <xdr:row>32</xdr:row>
      <xdr:rowOff>1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1DDFD5FF-5615-C7B6-91C1-504B85B365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68" t="5009" r="20900" b="5934"/>
        <a:stretch/>
      </xdr:blipFill>
      <xdr:spPr>
        <a:xfrm>
          <a:off x="21315794" y="17654956"/>
          <a:ext cx="3203865" cy="3069136"/>
        </a:xfrm>
        <a:prstGeom prst="rect">
          <a:avLst/>
        </a:prstGeom>
      </xdr:spPr>
    </xdr:pic>
    <xdr:clientData/>
  </xdr:twoCellAnchor>
  <xdr:twoCellAnchor editAs="oneCell">
    <xdr:from>
      <xdr:col>18</xdr:col>
      <xdr:colOff>721591</xdr:colOff>
      <xdr:row>26</xdr:row>
      <xdr:rowOff>467712</xdr:rowOff>
    </xdr:from>
    <xdr:to>
      <xdr:col>22</xdr:col>
      <xdr:colOff>432955</xdr:colOff>
      <xdr:row>32</xdr:row>
      <xdr:rowOff>201231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20A8FD33-8A52-40AD-2C62-EE9F91539B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25" t="1838" r="19859" b="6322"/>
        <a:stretch/>
      </xdr:blipFill>
      <xdr:spPr>
        <a:xfrm>
          <a:off x="25284546" y="17598280"/>
          <a:ext cx="3579091" cy="3327042"/>
        </a:xfrm>
        <a:prstGeom prst="rect">
          <a:avLst/>
        </a:prstGeom>
      </xdr:spPr>
    </xdr:pic>
    <xdr:clientData/>
  </xdr:twoCellAnchor>
  <xdr:twoCellAnchor editAs="oneCell">
    <xdr:from>
      <xdr:col>22</xdr:col>
      <xdr:colOff>707159</xdr:colOff>
      <xdr:row>27</xdr:row>
      <xdr:rowOff>27492</xdr:rowOff>
    </xdr:from>
    <xdr:to>
      <xdr:col>26</xdr:col>
      <xdr:colOff>837046</xdr:colOff>
      <xdr:row>32</xdr:row>
      <xdr:rowOff>405339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6295194C-2C92-EF1D-41B1-D9C80E4A11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37" t="3956" r="16590" b="8935"/>
        <a:stretch/>
      </xdr:blipFill>
      <xdr:spPr>
        <a:xfrm>
          <a:off x="29137841" y="17634310"/>
          <a:ext cx="3997614" cy="34951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115455</xdr:colOff>
      <xdr:row>26</xdr:row>
      <xdr:rowOff>417685</xdr:rowOff>
    </xdr:from>
    <xdr:to>
      <xdr:col>14</xdr:col>
      <xdr:colOff>129886</xdr:colOff>
      <xdr:row>31</xdr:row>
      <xdr:rowOff>533977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6EE17D3-7E30-05BC-4AFF-3ACC6AEA01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10" t="5989" r="22961" b="9825"/>
        <a:stretch/>
      </xdr:blipFill>
      <xdr:spPr>
        <a:xfrm>
          <a:off x="17909887" y="17548253"/>
          <a:ext cx="2915226" cy="30603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558799</xdr:colOff>
      <xdr:row>1</xdr:row>
      <xdr:rowOff>120660</xdr:rowOff>
    </xdr:from>
    <xdr:to>
      <xdr:col>13</xdr:col>
      <xdr:colOff>774700</xdr:colOff>
      <xdr:row>4</xdr:row>
      <xdr:rowOff>151164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BD7406D7-9F0C-9200-6483-4B12D73AF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4499" y="349260"/>
          <a:ext cx="1866901" cy="2507004"/>
        </a:xfrm>
        <a:prstGeom prst="rect">
          <a:avLst/>
        </a:prstGeom>
      </xdr:spPr>
    </xdr:pic>
    <xdr:clientData/>
  </xdr:twoCellAnchor>
  <xdr:twoCellAnchor editAs="oneCell">
    <xdr:from>
      <xdr:col>11</xdr:col>
      <xdr:colOff>266700</xdr:colOff>
      <xdr:row>4</xdr:row>
      <xdr:rowOff>188355</xdr:rowOff>
    </xdr:from>
    <xdr:to>
      <xdr:col>13</xdr:col>
      <xdr:colOff>533400</xdr:colOff>
      <xdr:row>6</xdr:row>
      <xdr:rowOff>838200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34A1ACBA-7917-F80E-06E3-EB7F8C3F0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2400" y="2893455"/>
          <a:ext cx="1917700" cy="2313545"/>
        </a:xfrm>
        <a:prstGeom prst="rect">
          <a:avLst/>
        </a:prstGeom>
      </xdr:spPr>
    </xdr:pic>
    <xdr:clientData/>
  </xdr:twoCellAnchor>
  <xdr:twoCellAnchor editAs="oneCell">
    <xdr:from>
      <xdr:col>10</xdr:col>
      <xdr:colOff>457200</xdr:colOff>
      <xdr:row>12</xdr:row>
      <xdr:rowOff>304800</xdr:rowOff>
    </xdr:from>
    <xdr:to>
      <xdr:col>13</xdr:col>
      <xdr:colOff>596900</xdr:colOff>
      <xdr:row>15</xdr:row>
      <xdr:rowOff>635000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F08DC80F-63F8-C4B6-878C-3A3D9AF25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00" y="10464800"/>
          <a:ext cx="2616200" cy="2311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399443</xdr:colOff>
      <xdr:row>12</xdr:row>
      <xdr:rowOff>346532</xdr:rowOff>
    </xdr:from>
    <xdr:to>
      <xdr:col>18</xdr:col>
      <xdr:colOff>705326</xdr:colOff>
      <xdr:row>15</xdr:row>
      <xdr:rowOff>609586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C892CB32-7C12-E822-3466-C70DAF703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56873">
          <a:off x="15906143" y="10506532"/>
          <a:ext cx="4433383" cy="2244254"/>
        </a:xfrm>
        <a:prstGeom prst="rect">
          <a:avLst/>
        </a:prstGeom>
      </xdr:spPr>
    </xdr:pic>
    <xdr:clientData/>
  </xdr:twoCellAnchor>
  <xdr:twoCellAnchor editAs="oneCell">
    <xdr:from>
      <xdr:col>14</xdr:col>
      <xdr:colOff>177800</xdr:colOff>
      <xdr:row>0</xdr:row>
      <xdr:rowOff>0</xdr:rowOff>
    </xdr:from>
    <xdr:to>
      <xdr:col>16</xdr:col>
      <xdr:colOff>571500</xdr:colOff>
      <xdr:row>4</xdr:row>
      <xdr:rowOff>457200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DE60B3D9-E4D6-840A-A9D1-8E6782912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00" y="0"/>
          <a:ext cx="2044700" cy="3162300"/>
        </a:xfrm>
        <a:prstGeom prst="rect">
          <a:avLst/>
        </a:prstGeom>
      </xdr:spPr>
    </xdr:pic>
    <xdr:clientData/>
  </xdr:twoCellAnchor>
  <xdr:twoCellAnchor editAs="oneCell">
    <xdr:from>
      <xdr:col>14</xdr:col>
      <xdr:colOff>63500</xdr:colOff>
      <xdr:row>3</xdr:row>
      <xdr:rowOff>706965</xdr:rowOff>
    </xdr:from>
    <xdr:to>
      <xdr:col>16</xdr:col>
      <xdr:colOff>520700</xdr:colOff>
      <xdr:row>6</xdr:row>
      <xdr:rowOff>1015999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6A518DBF-49AF-0A92-7C55-520CE544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95700" y="2573865"/>
          <a:ext cx="2108200" cy="2810934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6</xdr:row>
      <xdr:rowOff>338666</xdr:rowOff>
    </xdr:from>
    <xdr:to>
      <xdr:col>13</xdr:col>
      <xdr:colOff>495300</xdr:colOff>
      <xdr:row>8</xdr:row>
      <xdr:rowOff>914399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6BB8AC3-2690-8A24-C8DE-5B049A0D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100" y="4707466"/>
          <a:ext cx="1993900" cy="2658533"/>
        </a:xfrm>
        <a:prstGeom prst="rect">
          <a:avLst/>
        </a:prstGeom>
      </xdr:spPr>
    </xdr:pic>
    <xdr:clientData/>
  </xdr:twoCellAnchor>
  <xdr:twoCellAnchor editAs="oneCell">
    <xdr:from>
      <xdr:col>11</xdr:col>
      <xdr:colOff>25400</xdr:colOff>
      <xdr:row>8</xdr:row>
      <xdr:rowOff>685799</xdr:rowOff>
    </xdr:from>
    <xdr:to>
      <xdr:col>13</xdr:col>
      <xdr:colOff>457200</xdr:colOff>
      <xdr:row>11</xdr:row>
      <xdr:rowOff>211666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423AEDF-81D3-401E-66B0-0C9498228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1100" y="7137399"/>
          <a:ext cx="2082800" cy="2777067"/>
        </a:xfrm>
        <a:prstGeom prst="rect">
          <a:avLst/>
        </a:prstGeom>
      </xdr:spPr>
    </xdr:pic>
    <xdr:clientData/>
  </xdr:twoCellAnchor>
  <xdr:twoCellAnchor editAs="oneCell">
    <xdr:from>
      <xdr:col>13</xdr:col>
      <xdr:colOff>730248</xdr:colOff>
      <xdr:row>6</xdr:row>
      <xdr:rowOff>215897</xdr:rowOff>
    </xdr:from>
    <xdr:to>
      <xdr:col>16</xdr:col>
      <xdr:colOff>701675</xdr:colOff>
      <xdr:row>9</xdr:row>
      <xdr:rowOff>317500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0459E21-2AA1-F387-A898-9893D9828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48" y="4584697"/>
          <a:ext cx="2447927" cy="3263903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571500</xdr:colOff>
      <xdr:row>8</xdr:row>
      <xdr:rowOff>380999</xdr:rowOff>
    </xdr:from>
    <xdr:to>
      <xdr:col>16</xdr:col>
      <xdr:colOff>685800</xdr:colOff>
      <xdr:row>12</xdr:row>
      <xdr:rowOff>304799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13072B2-05FD-E378-9A40-277351293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78200" y="6832599"/>
          <a:ext cx="2590800" cy="345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190500</xdr:colOff>
      <xdr:row>2</xdr:row>
      <xdr:rowOff>520701</xdr:rowOff>
    </xdr:from>
    <xdr:ext cx="2593975" cy="1765300"/>
    <xdr:pic>
      <xdr:nvPicPr>
        <xdr:cNvPr id="6" name="image8.jpg" title="Изображение">
          <a:extLst>
            <a:ext uri="{FF2B5EF4-FFF2-40B4-BE49-F238E27FC236}">
              <a16:creationId xmlns:a16="http://schemas.microsoft.com/office/drawing/2014/main" id="{881EA5C0-96B3-104F-A446-E2191EBDEE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60300" y="914401"/>
          <a:ext cx="2593975" cy="17653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602095</xdr:colOff>
      <xdr:row>2</xdr:row>
      <xdr:rowOff>444500</xdr:rowOff>
    </xdr:from>
    <xdr:ext cx="2852305" cy="1930400"/>
    <xdr:pic>
      <xdr:nvPicPr>
        <xdr:cNvPr id="7" name="image7.jpg" title="Изображение">
          <a:extLst>
            <a:ext uri="{FF2B5EF4-FFF2-40B4-BE49-F238E27FC236}">
              <a16:creationId xmlns:a16="http://schemas.microsoft.com/office/drawing/2014/main" id="{682DA5AC-1BDC-9F4E-8C5F-EB456EA5D0A8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622895" y="838200"/>
          <a:ext cx="2852305" cy="19304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13</xdr:col>
      <xdr:colOff>732054</xdr:colOff>
      <xdr:row>18</xdr:row>
      <xdr:rowOff>241300</xdr:rowOff>
    </xdr:from>
    <xdr:to>
      <xdr:col>18</xdr:col>
      <xdr:colOff>121209</xdr:colOff>
      <xdr:row>21</xdr:row>
      <xdr:rowOff>635000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7E2BDE2F-C45A-EDDA-E1D6-E754CF63B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78354" y="7734300"/>
          <a:ext cx="3516655" cy="2336800"/>
        </a:xfrm>
        <a:prstGeom prst="rect">
          <a:avLst/>
        </a:prstGeom>
      </xdr:spPr>
    </xdr:pic>
    <xdr:clientData/>
  </xdr:twoCellAnchor>
  <xdr:twoCellAnchor editAs="oneCell">
    <xdr:from>
      <xdr:col>16</xdr:col>
      <xdr:colOff>101600</xdr:colOff>
      <xdr:row>9</xdr:row>
      <xdr:rowOff>142355</xdr:rowOff>
    </xdr:from>
    <xdr:to>
      <xdr:col>18</xdr:col>
      <xdr:colOff>520700</xdr:colOff>
      <xdr:row>16</xdr:row>
      <xdr:rowOff>46714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D3CB4B6-2102-20F5-32BB-242BECA7F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24400" y="3736455"/>
          <a:ext cx="2070100" cy="2761859"/>
        </a:xfrm>
        <a:prstGeom prst="rect">
          <a:avLst/>
        </a:prstGeom>
      </xdr:spPr>
    </xdr:pic>
    <xdr:clientData/>
  </xdr:twoCellAnchor>
  <xdr:twoCellAnchor editAs="oneCell">
    <xdr:from>
      <xdr:col>13</xdr:col>
      <xdr:colOff>723900</xdr:colOff>
      <xdr:row>10</xdr:row>
      <xdr:rowOff>2339</xdr:rowOff>
    </xdr:from>
    <xdr:to>
      <xdr:col>16</xdr:col>
      <xdr:colOff>254000</xdr:colOff>
      <xdr:row>16</xdr:row>
      <xdr:rowOff>50577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1342CF-DE87-DF12-F29D-F8828DF8E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70200" y="3825039"/>
          <a:ext cx="2006600" cy="2677138"/>
        </a:xfrm>
        <a:prstGeom prst="rect">
          <a:avLst/>
        </a:prstGeom>
      </xdr:spPr>
    </xdr:pic>
    <xdr:clientData/>
  </xdr:twoCellAnchor>
  <xdr:twoCellAnchor editAs="oneCell">
    <xdr:from>
      <xdr:col>9</xdr:col>
      <xdr:colOff>723900</xdr:colOff>
      <xdr:row>18</xdr:row>
      <xdr:rowOff>76116</xdr:rowOff>
    </xdr:from>
    <xdr:to>
      <xdr:col>14</xdr:col>
      <xdr:colOff>457200</xdr:colOff>
      <xdr:row>22</xdr:row>
      <xdr:rowOff>50799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D9B7B12-C574-4A0E-C332-47FD26897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8200" y="7569116"/>
          <a:ext cx="3860800" cy="2565483"/>
        </a:xfrm>
        <a:prstGeom prst="rect">
          <a:avLst/>
        </a:prstGeom>
      </xdr:spPr>
    </xdr:pic>
    <xdr:clientData/>
  </xdr:twoCellAnchor>
  <xdr:twoCellAnchor editAs="oneCell">
    <xdr:from>
      <xdr:col>10</xdr:col>
      <xdr:colOff>749300</xdr:colOff>
      <xdr:row>8</xdr:row>
      <xdr:rowOff>71966</xdr:rowOff>
    </xdr:from>
    <xdr:to>
      <xdr:col>13</xdr:col>
      <xdr:colOff>762000</xdr:colOff>
      <xdr:row>16</xdr:row>
      <xdr:rowOff>304799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48871BE-0FAE-806F-59F1-01E7516DB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9100" y="3437466"/>
          <a:ext cx="2489200" cy="3318933"/>
        </a:xfrm>
        <a:prstGeom prst="rect">
          <a:avLst/>
        </a:prstGeom>
      </xdr:spPr>
    </xdr:pic>
    <xdr:clientData/>
  </xdr:twoCellAnchor>
  <xdr:twoCellAnchor editAs="oneCell">
    <xdr:from>
      <xdr:col>10</xdr:col>
      <xdr:colOff>609601</xdr:colOff>
      <xdr:row>4</xdr:row>
      <xdr:rowOff>508001</xdr:rowOff>
    </xdr:from>
    <xdr:to>
      <xdr:col>12</xdr:col>
      <xdr:colOff>720726</xdr:colOff>
      <xdr:row>7</xdr:row>
      <xdr:rowOff>114300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73173F19-201C-C9D0-ABD4-558B9085C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9401" y="2781301"/>
          <a:ext cx="1762125" cy="2197099"/>
        </a:xfrm>
        <a:prstGeom prst="rect">
          <a:avLst/>
        </a:prstGeom>
      </xdr:spPr>
    </xdr:pic>
    <xdr:clientData/>
  </xdr:twoCellAnchor>
  <xdr:twoCellAnchor editAs="oneCell">
    <xdr:from>
      <xdr:col>13</xdr:col>
      <xdr:colOff>165100</xdr:colOff>
      <xdr:row>4</xdr:row>
      <xdr:rowOff>478365</xdr:rowOff>
    </xdr:from>
    <xdr:to>
      <xdr:col>15</xdr:col>
      <xdr:colOff>431800</xdr:colOff>
      <xdr:row>8</xdr:row>
      <xdr:rowOff>76200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10586D9E-1CDD-40A9-212C-475A2F7DA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1400" y="2751665"/>
          <a:ext cx="1917700" cy="24172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508000</xdr:colOff>
      <xdr:row>7</xdr:row>
      <xdr:rowOff>63500</xdr:rowOff>
    </xdr:from>
    <xdr:to>
      <xdr:col>15</xdr:col>
      <xdr:colOff>279400</xdr:colOff>
      <xdr:row>9</xdr:row>
      <xdr:rowOff>901700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9239B22-DA1C-C3EF-3394-CAA8FA00C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8700" y="4711700"/>
          <a:ext cx="3898900" cy="259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762000</xdr:colOff>
      <xdr:row>6</xdr:row>
      <xdr:rowOff>660399</xdr:rowOff>
    </xdr:from>
    <xdr:to>
      <xdr:col>17</xdr:col>
      <xdr:colOff>165100</xdr:colOff>
      <xdr:row>9</xdr:row>
      <xdr:rowOff>1076904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8E07F10-C9CA-A48C-2319-7FC8D2F33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4700" y="4813299"/>
          <a:ext cx="1879600" cy="2829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533400</xdr:colOff>
      <xdr:row>2</xdr:row>
      <xdr:rowOff>952500</xdr:rowOff>
    </xdr:from>
    <xdr:to>
      <xdr:col>15</xdr:col>
      <xdr:colOff>304800</xdr:colOff>
      <xdr:row>5</xdr:row>
      <xdr:rowOff>292100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9B8884E7-C858-7333-3020-ED993BF48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84100" y="1346200"/>
          <a:ext cx="3898900" cy="2590800"/>
        </a:xfrm>
        <a:prstGeom prst="rect">
          <a:avLst/>
        </a:prstGeom>
      </xdr:spPr>
    </xdr:pic>
    <xdr:clientData/>
  </xdr:twoCellAnchor>
  <xdr:twoCellAnchor editAs="oneCell">
    <xdr:from>
      <xdr:col>14</xdr:col>
      <xdr:colOff>419102</xdr:colOff>
      <xdr:row>3</xdr:row>
      <xdr:rowOff>8468</xdr:rowOff>
    </xdr:from>
    <xdr:to>
      <xdr:col>16</xdr:col>
      <xdr:colOff>752476</xdr:colOff>
      <xdr:row>5</xdr:row>
      <xdr:rowOff>393700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9260ED24-6610-DA27-C1F5-F4DB4FA34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71802" y="1392768"/>
          <a:ext cx="1984374" cy="2645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J57"/>
  <sheetViews>
    <sheetView tabSelected="1" zoomScale="88" workbookViewId="0">
      <selection sqref="A1:J1"/>
    </sheetView>
  </sheetViews>
  <sheetFormatPr baseColWidth="10" defaultColWidth="12.6640625" defaultRowHeight="53" customHeight="1" x14ac:dyDescent="0.15"/>
  <cols>
    <col min="1" max="1" width="32.6640625" style="8" customWidth="1"/>
    <col min="2" max="2" width="15.83203125" style="8" customWidth="1"/>
    <col min="3" max="3" width="21.6640625" style="8" customWidth="1"/>
    <col min="4" max="4" width="13.1640625" style="8" customWidth="1"/>
    <col min="5" max="5" width="53.5" style="9" customWidth="1"/>
    <col min="6" max="6" width="16.83203125" style="8" customWidth="1"/>
    <col min="7" max="7" width="15" customWidth="1"/>
    <col min="8" max="8" width="16.83203125" customWidth="1"/>
    <col min="9" max="9" width="18.33203125" customWidth="1"/>
    <col min="10" max="10" width="17" customWidth="1"/>
  </cols>
  <sheetData>
    <row r="1" spans="1:10" ht="21" customHeight="1" x14ac:dyDescent="0.2">
      <c r="A1" s="71" t="s">
        <v>148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s="4" customFormat="1" ht="53" customHeight="1" thickBot="1" x14ac:dyDescent="0.2">
      <c r="A2" s="43" t="s">
        <v>112</v>
      </c>
      <c r="B2" s="44"/>
      <c r="C2" s="45"/>
      <c r="D2" s="45"/>
      <c r="E2" s="59" t="s">
        <v>108</v>
      </c>
      <c r="F2" s="45"/>
    </row>
    <row r="3" spans="1:10" s="4" customFormat="1" ht="71" customHeight="1" thickBot="1" x14ac:dyDescent="0.2">
      <c r="A3" s="1" t="s">
        <v>0</v>
      </c>
      <c r="B3" s="42" t="s">
        <v>2</v>
      </c>
      <c r="C3" s="2" t="s">
        <v>3</v>
      </c>
      <c r="D3" s="5" t="s">
        <v>6</v>
      </c>
      <c r="E3" s="6" t="s">
        <v>1</v>
      </c>
      <c r="F3" s="3" t="s">
        <v>12</v>
      </c>
      <c r="G3" s="3" t="s">
        <v>19</v>
      </c>
      <c r="H3" s="3" t="s">
        <v>20</v>
      </c>
      <c r="I3" s="3" t="s">
        <v>21</v>
      </c>
      <c r="J3" s="3" t="s">
        <v>22</v>
      </c>
    </row>
    <row r="4" spans="1:10" s="4" customFormat="1" ht="53" customHeight="1" thickBot="1" x14ac:dyDescent="0.2">
      <c r="A4" s="16" t="s">
        <v>27</v>
      </c>
      <c r="B4" s="17" t="s">
        <v>23</v>
      </c>
      <c r="C4" s="17" t="s">
        <v>7</v>
      </c>
      <c r="D4" s="17">
        <v>110</v>
      </c>
      <c r="E4" s="18" t="s">
        <v>42</v>
      </c>
      <c r="F4" s="19">
        <v>49500</v>
      </c>
      <c r="G4" s="20">
        <f>F4*0.9</f>
        <v>44550</v>
      </c>
      <c r="H4" s="20">
        <f>F4*0.8</f>
        <v>39600</v>
      </c>
      <c r="I4" s="20">
        <f>F4*0.75</f>
        <v>37125</v>
      </c>
      <c r="J4" s="21">
        <f>F4*0.7</f>
        <v>34650</v>
      </c>
    </row>
    <row r="5" spans="1:10" s="4" customFormat="1" ht="53" customHeight="1" thickBot="1" x14ac:dyDescent="0.2">
      <c r="A5" s="16" t="s">
        <v>28</v>
      </c>
      <c r="B5" s="17" t="s">
        <v>24</v>
      </c>
      <c r="C5" s="17" t="s">
        <v>7</v>
      </c>
      <c r="D5" s="17">
        <v>170</v>
      </c>
      <c r="E5" s="18" t="s">
        <v>43</v>
      </c>
      <c r="F5" s="22">
        <v>71500</v>
      </c>
      <c r="G5" s="23">
        <f t="shared" ref="G5:G24" si="0">F5*0.9</f>
        <v>64350</v>
      </c>
      <c r="H5" s="23">
        <f t="shared" ref="H5:H25" si="1">F5*0.8</f>
        <v>57200</v>
      </c>
      <c r="I5" s="23">
        <f t="shared" ref="I5:I25" si="2">F5*0.75</f>
        <v>53625</v>
      </c>
      <c r="J5" s="24">
        <f t="shared" ref="J5:J25" si="3">F5*0.7</f>
        <v>50050</v>
      </c>
    </row>
    <row r="6" spans="1:10" s="4" customFormat="1" ht="53" customHeight="1" thickBot="1" x14ac:dyDescent="0.2">
      <c r="A6" s="16" t="s">
        <v>29</v>
      </c>
      <c r="B6" s="17" t="s">
        <v>25</v>
      </c>
      <c r="C6" s="17" t="s">
        <v>7</v>
      </c>
      <c r="D6" s="17">
        <v>250</v>
      </c>
      <c r="E6" s="18" t="s">
        <v>43</v>
      </c>
      <c r="F6" s="22">
        <v>88000</v>
      </c>
      <c r="G6" s="23">
        <f t="shared" si="0"/>
        <v>79200</v>
      </c>
      <c r="H6" s="23">
        <f t="shared" si="1"/>
        <v>70400</v>
      </c>
      <c r="I6" s="23">
        <f t="shared" si="2"/>
        <v>66000</v>
      </c>
      <c r="J6" s="24">
        <f t="shared" si="3"/>
        <v>61599.999999999993</v>
      </c>
    </row>
    <row r="7" spans="1:10" s="4" customFormat="1" ht="53" customHeight="1" thickBot="1" x14ac:dyDescent="0.2">
      <c r="A7" s="16" t="s">
        <v>30</v>
      </c>
      <c r="B7" s="17" t="s">
        <v>26</v>
      </c>
      <c r="C7" s="17" t="s">
        <v>7</v>
      </c>
      <c r="D7" s="17">
        <v>320</v>
      </c>
      <c r="E7" s="18" t="s">
        <v>44</v>
      </c>
      <c r="F7" s="22">
        <v>104500</v>
      </c>
      <c r="G7" s="23">
        <f t="shared" si="0"/>
        <v>94050</v>
      </c>
      <c r="H7" s="23">
        <f t="shared" si="1"/>
        <v>83600</v>
      </c>
      <c r="I7" s="23">
        <f t="shared" si="2"/>
        <v>78375</v>
      </c>
      <c r="J7" s="24">
        <f t="shared" si="3"/>
        <v>73150</v>
      </c>
    </row>
    <row r="8" spans="1:10" s="4" customFormat="1" ht="53" customHeight="1" thickBot="1" x14ac:dyDescent="0.2">
      <c r="A8" s="16" t="s">
        <v>114</v>
      </c>
      <c r="B8" s="17" t="s">
        <v>23</v>
      </c>
      <c r="C8" s="17" t="s">
        <v>7</v>
      </c>
      <c r="D8" s="17">
        <v>110</v>
      </c>
      <c r="E8" s="18" t="s">
        <v>118</v>
      </c>
      <c r="F8" s="19">
        <v>60500</v>
      </c>
      <c r="G8" s="20">
        <f>F8*0.9</f>
        <v>54450</v>
      </c>
      <c r="H8" s="23">
        <f>F8*0.8</f>
        <v>48400</v>
      </c>
      <c r="I8" s="23">
        <f>F8*0.75</f>
        <v>45375</v>
      </c>
      <c r="J8" s="24">
        <f>F8*0.7</f>
        <v>42350</v>
      </c>
    </row>
    <row r="9" spans="1:10" s="4" customFormat="1" ht="53" customHeight="1" thickBot="1" x14ac:dyDescent="0.2">
      <c r="A9" s="16" t="s">
        <v>115</v>
      </c>
      <c r="B9" s="17" t="s">
        <v>24</v>
      </c>
      <c r="C9" s="17" t="s">
        <v>7</v>
      </c>
      <c r="D9" s="17">
        <v>170</v>
      </c>
      <c r="E9" s="18" t="s">
        <v>119</v>
      </c>
      <c r="F9" s="22">
        <v>82500</v>
      </c>
      <c r="G9" s="23">
        <f t="shared" ref="G9:G11" si="4">F9*0.9</f>
        <v>74250</v>
      </c>
      <c r="H9" s="23">
        <f t="shared" ref="H9:H11" si="5">F9*0.8</f>
        <v>66000</v>
      </c>
      <c r="I9" s="23">
        <f t="shared" ref="I9:I11" si="6">F9*0.75</f>
        <v>61875</v>
      </c>
      <c r="J9" s="24">
        <f t="shared" ref="J9:J11" si="7">F9*0.7</f>
        <v>57749.999999999993</v>
      </c>
    </row>
    <row r="10" spans="1:10" s="4" customFormat="1" ht="53" customHeight="1" thickBot="1" x14ac:dyDescent="0.2">
      <c r="A10" s="16" t="s">
        <v>116</v>
      </c>
      <c r="B10" s="17" t="s">
        <v>25</v>
      </c>
      <c r="C10" s="17" t="s">
        <v>7</v>
      </c>
      <c r="D10" s="17">
        <v>250</v>
      </c>
      <c r="E10" s="18" t="s">
        <v>119</v>
      </c>
      <c r="F10" s="22">
        <v>99000</v>
      </c>
      <c r="G10" s="23">
        <f t="shared" si="4"/>
        <v>89100</v>
      </c>
      <c r="H10" s="23">
        <f t="shared" si="5"/>
        <v>79200</v>
      </c>
      <c r="I10" s="23">
        <f t="shared" si="6"/>
        <v>74250</v>
      </c>
      <c r="J10" s="24">
        <f t="shared" si="7"/>
        <v>69300</v>
      </c>
    </row>
    <row r="11" spans="1:10" s="4" customFormat="1" ht="53" customHeight="1" thickBot="1" x14ac:dyDescent="0.2">
      <c r="A11" s="16" t="s">
        <v>117</v>
      </c>
      <c r="B11" s="17" t="s">
        <v>26</v>
      </c>
      <c r="C11" s="17" t="s">
        <v>7</v>
      </c>
      <c r="D11" s="17">
        <v>320</v>
      </c>
      <c r="E11" s="18" t="s">
        <v>120</v>
      </c>
      <c r="F11" s="22">
        <v>115500</v>
      </c>
      <c r="G11" s="23">
        <f t="shared" si="4"/>
        <v>103950</v>
      </c>
      <c r="H11" s="35">
        <f t="shared" si="5"/>
        <v>92400</v>
      </c>
      <c r="I11" s="35">
        <f t="shared" si="6"/>
        <v>86625</v>
      </c>
      <c r="J11" s="36">
        <f t="shared" si="7"/>
        <v>80850</v>
      </c>
    </row>
    <row r="12" spans="1:10" ht="41" customHeight="1" thickBot="1" x14ac:dyDescent="0.3">
      <c r="A12" s="10"/>
      <c r="B12" s="11"/>
      <c r="C12" s="11"/>
      <c r="D12" s="11"/>
      <c r="E12" s="59" t="s">
        <v>109</v>
      </c>
      <c r="F12" s="12"/>
      <c r="G12" s="34"/>
      <c r="H12" s="37"/>
      <c r="I12" s="37"/>
      <c r="J12" s="37"/>
    </row>
    <row r="13" spans="1:10" ht="53" customHeight="1" thickBot="1" x14ac:dyDescent="0.2">
      <c r="A13" s="1" t="s">
        <v>0</v>
      </c>
      <c r="B13" s="2" t="s">
        <v>2</v>
      </c>
      <c r="C13" s="2" t="s">
        <v>3</v>
      </c>
      <c r="D13" s="5" t="s">
        <v>6</v>
      </c>
      <c r="E13" s="6" t="s">
        <v>1</v>
      </c>
      <c r="F13" s="3" t="s">
        <v>12</v>
      </c>
      <c r="G13" s="14" t="s">
        <v>55</v>
      </c>
      <c r="H13" s="38"/>
      <c r="I13" s="15"/>
      <c r="J13" s="15"/>
    </row>
    <row r="14" spans="1:10" s="4" customFormat="1" ht="53" customHeight="1" thickBot="1" x14ac:dyDescent="0.2">
      <c r="A14" s="16" t="s">
        <v>35</v>
      </c>
      <c r="B14" s="17" t="s">
        <v>38</v>
      </c>
      <c r="C14" s="25" t="s">
        <v>39</v>
      </c>
      <c r="D14" s="17">
        <v>210</v>
      </c>
      <c r="E14" s="18" t="s">
        <v>41</v>
      </c>
      <c r="F14" s="22">
        <v>99550</v>
      </c>
      <c r="G14" s="26">
        <f>F14*0.95</f>
        <v>94572.5</v>
      </c>
      <c r="H14" s="39"/>
      <c r="I14" s="27"/>
      <c r="J14" s="27"/>
    </row>
    <row r="15" spans="1:10" s="4" customFormat="1" ht="53" customHeight="1" thickBot="1" x14ac:dyDescent="0.2">
      <c r="A15" s="16" t="s">
        <v>35</v>
      </c>
      <c r="B15" s="17" t="s">
        <v>38</v>
      </c>
      <c r="C15" s="25" t="s">
        <v>40</v>
      </c>
      <c r="D15" s="17">
        <v>210</v>
      </c>
      <c r="E15" s="18" t="s">
        <v>41</v>
      </c>
      <c r="F15" s="22">
        <v>106150</v>
      </c>
      <c r="G15" s="26">
        <f>F15*0.95</f>
        <v>100842.5</v>
      </c>
      <c r="H15" s="39"/>
      <c r="I15" s="27"/>
      <c r="J15" s="27"/>
    </row>
    <row r="16" spans="1:10" s="4" customFormat="1" ht="53" customHeight="1" thickBot="1" x14ac:dyDescent="0.2">
      <c r="A16" s="16" t="s">
        <v>53</v>
      </c>
      <c r="B16" s="17" t="s">
        <v>38</v>
      </c>
      <c r="C16" s="25" t="s">
        <v>39</v>
      </c>
      <c r="D16" s="17">
        <v>210</v>
      </c>
      <c r="E16" s="18" t="s">
        <v>54</v>
      </c>
      <c r="F16" s="22">
        <v>126500</v>
      </c>
      <c r="G16" s="26">
        <f>F16*0.95</f>
        <v>120175</v>
      </c>
      <c r="H16" s="39"/>
      <c r="I16" s="27"/>
      <c r="J16" s="27"/>
    </row>
    <row r="17" spans="1:10" s="4" customFormat="1" ht="53" customHeight="1" thickBot="1" x14ac:dyDescent="0.2">
      <c r="A17" s="16" t="s">
        <v>36</v>
      </c>
      <c r="B17" s="17" t="s">
        <v>45</v>
      </c>
      <c r="C17" s="25" t="s">
        <v>39</v>
      </c>
      <c r="D17" s="17">
        <v>375</v>
      </c>
      <c r="E17" s="18" t="s">
        <v>46</v>
      </c>
      <c r="F17" s="22">
        <v>118800</v>
      </c>
      <c r="G17" s="26">
        <f t="shared" ref="G17:G20" si="8">F17*0.95</f>
        <v>112860</v>
      </c>
      <c r="H17" s="39"/>
      <c r="I17" s="27"/>
      <c r="J17" s="27"/>
    </row>
    <row r="18" spans="1:10" s="4" customFormat="1" ht="53" customHeight="1" thickBot="1" x14ac:dyDescent="0.2">
      <c r="A18" s="16" t="s">
        <v>36</v>
      </c>
      <c r="B18" s="17" t="s">
        <v>45</v>
      </c>
      <c r="C18" s="25" t="s">
        <v>40</v>
      </c>
      <c r="D18" s="17">
        <v>375</v>
      </c>
      <c r="E18" s="18" t="s">
        <v>46</v>
      </c>
      <c r="F18" s="22">
        <v>134750</v>
      </c>
      <c r="G18" s="26">
        <f t="shared" si="8"/>
        <v>128012.5</v>
      </c>
      <c r="H18" s="39"/>
      <c r="I18" s="27"/>
      <c r="J18" s="27"/>
    </row>
    <row r="19" spans="1:10" s="4" customFormat="1" ht="53" customHeight="1" thickBot="1" x14ac:dyDescent="0.2">
      <c r="A19" s="16" t="s">
        <v>37</v>
      </c>
      <c r="B19" s="17" t="s">
        <v>47</v>
      </c>
      <c r="C19" s="25" t="s">
        <v>39</v>
      </c>
      <c r="D19" s="17">
        <v>505</v>
      </c>
      <c r="E19" s="18" t="s">
        <v>48</v>
      </c>
      <c r="F19" s="22">
        <v>159800</v>
      </c>
      <c r="G19" s="26">
        <f t="shared" si="8"/>
        <v>151810</v>
      </c>
      <c r="H19" s="39"/>
      <c r="I19" s="27"/>
      <c r="J19" s="27"/>
    </row>
    <row r="20" spans="1:10" s="4" customFormat="1" ht="53" customHeight="1" x14ac:dyDescent="0.15">
      <c r="A20" s="28" t="s">
        <v>37</v>
      </c>
      <c r="B20" s="29" t="s">
        <v>47</v>
      </c>
      <c r="C20" s="30" t="s">
        <v>40</v>
      </c>
      <c r="D20" s="29">
        <v>505</v>
      </c>
      <c r="E20" s="31" t="s">
        <v>48</v>
      </c>
      <c r="F20" s="32">
        <v>170126</v>
      </c>
      <c r="G20" s="33">
        <f t="shared" si="8"/>
        <v>161619.69999999998</v>
      </c>
      <c r="H20" s="39"/>
      <c r="I20" s="27"/>
      <c r="J20" s="27"/>
    </row>
    <row r="21" spans="1:10" ht="48" customHeight="1" x14ac:dyDescent="0.25">
      <c r="A21" s="37"/>
      <c r="B21" s="37"/>
      <c r="C21" s="40"/>
      <c r="D21" s="37"/>
      <c r="E21" s="41"/>
      <c r="F21" s="37"/>
      <c r="G21" s="37"/>
      <c r="H21" s="13"/>
      <c r="I21" s="13"/>
      <c r="J21" s="13"/>
    </row>
    <row r="22" spans="1:10" s="4" customFormat="1" ht="53" customHeight="1" thickBot="1" x14ac:dyDescent="0.2">
      <c r="A22" s="46" t="s">
        <v>113</v>
      </c>
      <c r="B22" s="27"/>
      <c r="C22" s="27"/>
      <c r="D22" s="27"/>
      <c r="E22" s="59" t="s">
        <v>108</v>
      </c>
      <c r="F22" s="27"/>
      <c r="G22" s="27"/>
      <c r="H22" s="27"/>
      <c r="I22" s="27"/>
      <c r="J22" s="27"/>
    </row>
    <row r="23" spans="1:10" s="4" customFormat="1" ht="68" customHeight="1" thickBot="1" x14ac:dyDescent="0.2">
      <c r="A23" s="1" t="s">
        <v>0</v>
      </c>
      <c r="B23" s="2" t="s">
        <v>2</v>
      </c>
      <c r="C23" s="2" t="s">
        <v>3</v>
      </c>
      <c r="D23" s="5" t="s">
        <v>6</v>
      </c>
      <c r="E23" s="6" t="s">
        <v>1</v>
      </c>
      <c r="F23" s="3" t="s">
        <v>12</v>
      </c>
      <c r="G23" s="3" t="s">
        <v>19</v>
      </c>
      <c r="H23" s="3" t="s">
        <v>20</v>
      </c>
      <c r="I23" s="3" t="s">
        <v>21</v>
      </c>
      <c r="J23" s="3" t="s">
        <v>22</v>
      </c>
    </row>
    <row r="24" spans="1:10" s="4" customFormat="1" ht="53" customHeight="1" thickBot="1" x14ac:dyDescent="0.2">
      <c r="A24" s="16" t="s">
        <v>31</v>
      </c>
      <c r="B24" s="17" t="s">
        <v>16</v>
      </c>
      <c r="C24" s="17" t="s">
        <v>7</v>
      </c>
      <c r="D24" s="17">
        <v>360</v>
      </c>
      <c r="E24" s="18" t="s">
        <v>17</v>
      </c>
      <c r="F24" s="19">
        <v>108900</v>
      </c>
      <c r="G24" s="20">
        <f t="shared" si="0"/>
        <v>98010</v>
      </c>
      <c r="H24" s="20">
        <f t="shared" si="1"/>
        <v>87120</v>
      </c>
      <c r="I24" s="20">
        <f t="shared" si="2"/>
        <v>81675</v>
      </c>
      <c r="J24" s="21">
        <f t="shared" si="3"/>
        <v>76230</v>
      </c>
    </row>
    <row r="25" spans="1:10" s="4" customFormat="1" ht="53" customHeight="1" thickBot="1" x14ac:dyDescent="0.2">
      <c r="A25" s="16" t="s">
        <v>32</v>
      </c>
      <c r="B25" s="17" t="s">
        <v>15</v>
      </c>
      <c r="C25" s="17" t="s">
        <v>7</v>
      </c>
      <c r="D25" s="17">
        <v>450</v>
      </c>
      <c r="E25" s="18" t="s">
        <v>17</v>
      </c>
      <c r="F25" s="22">
        <v>130900</v>
      </c>
      <c r="G25" s="23">
        <f>F25*0.9</f>
        <v>117810</v>
      </c>
      <c r="H25" s="23">
        <f t="shared" si="1"/>
        <v>104720</v>
      </c>
      <c r="I25" s="23">
        <f t="shared" si="2"/>
        <v>98175</v>
      </c>
      <c r="J25" s="24">
        <f t="shared" si="3"/>
        <v>91630</v>
      </c>
    </row>
    <row r="26" spans="1:10" s="4" customFormat="1" ht="53" customHeight="1" thickBot="1" x14ac:dyDescent="0.2">
      <c r="A26" s="16" t="s">
        <v>33</v>
      </c>
      <c r="B26" s="17" t="s">
        <v>13</v>
      </c>
      <c r="C26" s="17" t="s">
        <v>7</v>
      </c>
      <c r="D26" s="17">
        <v>510</v>
      </c>
      <c r="E26" s="18" t="s">
        <v>18</v>
      </c>
      <c r="F26" s="22">
        <v>152900</v>
      </c>
      <c r="G26" s="23">
        <f>F26*0.9</f>
        <v>137610</v>
      </c>
      <c r="H26" s="23">
        <f t="shared" ref="H26:H29" si="9">F26*0.8</f>
        <v>122320</v>
      </c>
      <c r="I26" s="23">
        <f t="shared" ref="I26:I29" si="10">F26*0.75</f>
        <v>114675</v>
      </c>
      <c r="J26" s="24">
        <f t="shared" ref="J26:J29" si="11">F26*0.7</f>
        <v>107030</v>
      </c>
    </row>
    <row r="27" spans="1:10" s="4" customFormat="1" ht="38" customHeight="1" thickBot="1" x14ac:dyDescent="0.2">
      <c r="A27" s="16" t="s">
        <v>34</v>
      </c>
      <c r="B27" s="17" t="s">
        <v>14</v>
      </c>
      <c r="C27" s="17" t="s">
        <v>7</v>
      </c>
      <c r="D27" s="17">
        <v>590</v>
      </c>
      <c r="E27" s="18" t="s">
        <v>128</v>
      </c>
      <c r="F27" s="22">
        <v>174900</v>
      </c>
      <c r="G27" s="23">
        <f>F27*0.9</f>
        <v>157410</v>
      </c>
      <c r="H27" s="23">
        <f t="shared" si="9"/>
        <v>139920</v>
      </c>
      <c r="I27" s="23">
        <f t="shared" si="10"/>
        <v>131175</v>
      </c>
      <c r="J27" s="24">
        <f t="shared" si="11"/>
        <v>122429.99999999999</v>
      </c>
    </row>
    <row r="28" spans="1:10" s="4" customFormat="1" ht="49" customHeight="1" thickBot="1" x14ac:dyDescent="0.2">
      <c r="A28" s="16" t="s">
        <v>121</v>
      </c>
      <c r="B28" s="17" t="s">
        <v>16</v>
      </c>
      <c r="C28" s="17" t="s">
        <v>7</v>
      </c>
      <c r="D28" s="17">
        <v>360</v>
      </c>
      <c r="E28" s="18" t="s">
        <v>125</v>
      </c>
      <c r="F28" s="19">
        <v>125400</v>
      </c>
      <c r="G28" s="20">
        <f t="shared" ref="G28" si="12">F28*0.9</f>
        <v>112860</v>
      </c>
      <c r="H28" s="20">
        <f t="shared" si="9"/>
        <v>100320</v>
      </c>
      <c r="I28" s="20">
        <f t="shared" si="10"/>
        <v>94050</v>
      </c>
      <c r="J28" s="21">
        <f t="shared" si="11"/>
        <v>87780</v>
      </c>
    </row>
    <row r="29" spans="1:10" s="4" customFormat="1" ht="49" customHeight="1" thickBot="1" x14ac:dyDescent="0.2">
      <c r="A29" s="16" t="s">
        <v>122</v>
      </c>
      <c r="B29" s="17" t="s">
        <v>15</v>
      </c>
      <c r="C29" s="17" t="s">
        <v>7</v>
      </c>
      <c r="D29" s="17">
        <v>450</v>
      </c>
      <c r="E29" s="18" t="s">
        <v>126</v>
      </c>
      <c r="F29" s="22">
        <v>147400</v>
      </c>
      <c r="G29" s="23">
        <f>F29*0.9</f>
        <v>132660</v>
      </c>
      <c r="H29" s="23">
        <f t="shared" si="9"/>
        <v>117920</v>
      </c>
      <c r="I29" s="23">
        <f t="shared" si="10"/>
        <v>110550</v>
      </c>
      <c r="J29" s="24">
        <f t="shared" si="11"/>
        <v>103180</v>
      </c>
    </row>
    <row r="30" spans="1:10" s="4" customFormat="1" ht="48" customHeight="1" thickBot="1" x14ac:dyDescent="0.2">
      <c r="A30" s="16" t="s">
        <v>123</v>
      </c>
      <c r="B30" s="17" t="s">
        <v>13</v>
      </c>
      <c r="C30" s="17" t="s">
        <v>7</v>
      </c>
      <c r="D30" s="17">
        <v>510</v>
      </c>
      <c r="E30" s="18" t="s">
        <v>127</v>
      </c>
      <c r="F30" s="22">
        <v>169400</v>
      </c>
      <c r="G30" s="23">
        <f>F30*0.9</f>
        <v>152460</v>
      </c>
      <c r="H30" s="23">
        <f t="shared" ref="H30:H31" si="13">F30*0.8</f>
        <v>135520</v>
      </c>
      <c r="I30" s="23">
        <f t="shared" ref="I30:I31" si="14">F30*0.75</f>
        <v>127050</v>
      </c>
      <c r="J30" s="24">
        <f t="shared" ref="J30:J31" si="15">F30*0.7</f>
        <v>118579.99999999999</v>
      </c>
    </row>
    <row r="31" spans="1:10" s="4" customFormat="1" ht="49" customHeight="1" thickBot="1" x14ac:dyDescent="0.2">
      <c r="A31" s="16" t="s">
        <v>124</v>
      </c>
      <c r="B31" s="17" t="s">
        <v>14</v>
      </c>
      <c r="C31" s="17" t="s">
        <v>7</v>
      </c>
      <c r="D31" s="17">
        <v>590</v>
      </c>
      <c r="E31" s="18" t="s">
        <v>127</v>
      </c>
      <c r="F31" s="22">
        <v>191400</v>
      </c>
      <c r="G31" s="23">
        <f>F31*0.9</f>
        <v>172260</v>
      </c>
      <c r="H31" s="23">
        <f t="shared" si="13"/>
        <v>153120</v>
      </c>
      <c r="I31" s="23">
        <f t="shared" si="14"/>
        <v>143550</v>
      </c>
      <c r="J31" s="24">
        <f t="shared" si="15"/>
        <v>133980</v>
      </c>
    </row>
    <row r="32" spans="1:10" ht="51" customHeight="1" thickBot="1" x14ac:dyDescent="0.2">
      <c r="E32" s="59" t="s">
        <v>109</v>
      </c>
    </row>
    <row r="33" spans="1:8" ht="69" customHeight="1" thickBot="1" x14ac:dyDescent="0.2">
      <c r="A33" s="1" t="s">
        <v>0</v>
      </c>
      <c r="B33" s="2" t="s">
        <v>2</v>
      </c>
      <c r="C33" s="2" t="s">
        <v>3</v>
      </c>
      <c r="D33" s="5" t="s">
        <v>6</v>
      </c>
      <c r="E33" s="6" t="s">
        <v>1</v>
      </c>
      <c r="F33" s="3" t="s">
        <v>12</v>
      </c>
      <c r="G33" s="14" t="s">
        <v>55</v>
      </c>
      <c r="H33" s="47"/>
    </row>
    <row r="34" spans="1:8" s="4" customFormat="1" ht="53" customHeight="1" thickBot="1" x14ac:dyDescent="0.2">
      <c r="A34" s="16" t="s">
        <v>49</v>
      </c>
      <c r="B34" s="17" t="s">
        <v>45</v>
      </c>
      <c r="C34" s="25" t="s">
        <v>39</v>
      </c>
      <c r="D34" s="17">
        <v>375</v>
      </c>
      <c r="E34" s="18" t="s">
        <v>51</v>
      </c>
      <c r="F34" s="22">
        <v>152900</v>
      </c>
      <c r="G34" s="26">
        <f t="shared" ref="G34:G35" si="16">F34*0.95</f>
        <v>145255</v>
      </c>
      <c r="H34" s="48"/>
    </row>
    <row r="35" spans="1:8" s="4" customFormat="1" ht="53" customHeight="1" thickBot="1" x14ac:dyDescent="0.2">
      <c r="A35" s="16" t="s">
        <v>50</v>
      </c>
      <c r="B35" s="17" t="s">
        <v>47</v>
      </c>
      <c r="C35" s="25" t="s">
        <v>39</v>
      </c>
      <c r="D35" s="17">
        <v>505</v>
      </c>
      <c r="E35" s="18" t="s">
        <v>52</v>
      </c>
      <c r="F35" s="22">
        <v>169400</v>
      </c>
      <c r="G35" s="26">
        <f t="shared" si="16"/>
        <v>160930</v>
      </c>
      <c r="H35" s="48"/>
    </row>
    <row r="57" spans="1:6" ht="53" customHeight="1" x14ac:dyDescent="0.15">
      <c r="A57" s="7"/>
      <c r="B57"/>
      <c r="C57"/>
      <c r="D57"/>
      <c r="E57"/>
      <c r="F57"/>
    </row>
  </sheetData>
  <mergeCells count="1">
    <mergeCell ref="A1:J1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F3244-FCB0-D34F-9E1F-F6A54DB4E276}">
  <dimension ref="A1:L17"/>
  <sheetViews>
    <sheetView workbookViewId="0">
      <selection activeCell="T6" sqref="T6"/>
    </sheetView>
  </sheetViews>
  <sheetFormatPr baseColWidth="10" defaultRowHeight="13" x14ac:dyDescent="0.15"/>
  <cols>
    <col min="1" max="1" width="36" customWidth="1"/>
    <col min="2" max="2" width="17.1640625" customWidth="1"/>
    <col min="5" max="5" width="33.83203125" customWidth="1"/>
    <col min="7" max="7" width="13.33203125" customWidth="1"/>
    <col min="8" max="8" width="12.5" customWidth="1"/>
    <col min="9" max="9" width="13.1640625" customWidth="1"/>
    <col min="10" max="10" width="12.5" customWidth="1"/>
  </cols>
  <sheetData>
    <row r="1" spans="1:12" ht="18" customHeight="1" x14ac:dyDescent="0.2">
      <c r="A1" s="71" t="s">
        <v>148</v>
      </c>
      <c r="B1" s="72"/>
      <c r="C1" s="72"/>
      <c r="D1" s="72"/>
      <c r="E1" s="72"/>
      <c r="F1" s="72"/>
      <c r="G1" s="72"/>
      <c r="H1" s="72"/>
      <c r="I1" s="72"/>
      <c r="J1" s="72"/>
    </row>
    <row r="2" spans="1:12" ht="63" customHeight="1" thickBot="1" x14ac:dyDescent="0.3">
      <c r="A2" s="46" t="s">
        <v>61</v>
      </c>
      <c r="E2" s="59" t="s">
        <v>108</v>
      </c>
      <c r="K2" s="49"/>
      <c r="L2" s="13"/>
    </row>
    <row r="3" spans="1:12" ht="66" customHeight="1" thickBot="1" x14ac:dyDescent="0.3">
      <c r="A3" s="1" t="s">
        <v>0</v>
      </c>
      <c r="B3" s="2" t="s">
        <v>2</v>
      </c>
      <c r="C3" s="2" t="s">
        <v>3</v>
      </c>
      <c r="D3" s="5" t="s">
        <v>6</v>
      </c>
      <c r="E3" s="50" t="s">
        <v>1</v>
      </c>
      <c r="F3" s="3" t="s">
        <v>12</v>
      </c>
      <c r="G3" s="3" t="s">
        <v>19</v>
      </c>
      <c r="H3" s="3" t="s">
        <v>20</v>
      </c>
      <c r="I3" s="3" t="s">
        <v>21</v>
      </c>
      <c r="J3" s="14" t="s">
        <v>22</v>
      </c>
      <c r="K3" s="49"/>
      <c r="L3" s="13"/>
    </row>
    <row r="4" spans="1:12" ht="66" customHeight="1" thickBot="1" x14ac:dyDescent="0.3">
      <c r="A4" s="16" t="s">
        <v>57</v>
      </c>
      <c r="B4" s="17" t="s">
        <v>67</v>
      </c>
      <c r="C4" s="25" t="s">
        <v>56</v>
      </c>
      <c r="D4" s="53">
        <v>390</v>
      </c>
      <c r="E4" s="54" t="s">
        <v>70</v>
      </c>
      <c r="F4" s="55">
        <v>97900</v>
      </c>
      <c r="G4" s="56">
        <f>F4*0.9</f>
        <v>88110</v>
      </c>
      <c r="H4" s="56">
        <f>F4*0.8</f>
        <v>78320</v>
      </c>
      <c r="I4" s="56">
        <f>F4*0.75</f>
        <v>73425</v>
      </c>
      <c r="J4" s="57">
        <f>F4*0.7</f>
        <v>68530</v>
      </c>
      <c r="K4" s="49"/>
      <c r="L4" s="13"/>
    </row>
    <row r="5" spans="1:12" ht="66" customHeight="1" thickBot="1" x14ac:dyDescent="0.3">
      <c r="A5" s="16" t="s">
        <v>58</v>
      </c>
      <c r="B5" s="17" t="s">
        <v>67</v>
      </c>
      <c r="C5" s="25" t="s">
        <v>56</v>
      </c>
      <c r="D5" s="53">
        <v>390</v>
      </c>
      <c r="E5" s="54" t="s">
        <v>70</v>
      </c>
      <c r="F5" s="55">
        <v>97900</v>
      </c>
      <c r="G5" s="56">
        <f t="shared" ref="G5:G7" si="0">F5*0.9</f>
        <v>88110</v>
      </c>
      <c r="H5" s="56">
        <f t="shared" ref="H5:H7" si="1">F5*0.8</f>
        <v>78320</v>
      </c>
      <c r="I5" s="56">
        <f t="shared" ref="I5:I7" si="2">F5*0.75</f>
        <v>73425</v>
      </c>
      <c r="J5" s="57">
        <f t="shared" ref="J5:J7" si="3">F5*0.7</f>
        <v>68530</v>
      </c>
      <c r="K5" s="49"/>
      <c r="L5" s="13"/>
    </row>
    <row r="6" spans="1:12" ht="65" customHeight="1" thickBot="1" x14ac:dyDescent="0.2">
      <c r="A6" s="16" t="s">
        <v>59</v>
      </c>
      <c r="B6" s="17" t="s">
        <v>68</v>
      </c>
      <c r="C6" s="25" t="s">
        <v>56</v>
      </c>
      <c r="D6" s="53">
        <v>540</v>
      </c>
      <c r="E6" s="54" t="s">
        <v>70</v>
      </c>
      <c r="F6" s="55">
        <v>114400</v>
      </c>
      <c r="G6" s="56">
        <f t="shared" si="0"/>
        <v>102960</v>
      </c>
      <c r="H6" s="56">
        <f t="shared" si="1"/>
        <v>91520</v>
      </c>
      <c r="I6" s="56">
        <f t="shared" si="2"/>
        <v>85800</v>
      </c>
      <c r="J6" s="57">
        <f t="shared" si="3"/>
        <v>80080</v>
      </c>
      <c r="K6" s="47"/>
    </row>
    <row r="7" spans="1:12" ht="86" customHeight="1" thickBot="1" x14ac:dyDescent="0.2">
      <c r="A7" s="16" t="s">
        <v>60</v>
      </c>
      <c r="B7" s="17" t="s">
        <v>68</v>
      </c>
      <c r="C7" s="25" t="s">
        <v>56</v>
      </c>
      <c r="D7" s="53">
        <v>540</v>
      </c>
      <c r="E7" s="54" t="s">
        <v>70</v>
      </c>
      <c r="F7" s="55">
        <v>114400</v>
      </c>
      <c r="G7" s="56">
        <f t="shared" si="0"/>
        <v>102960</v>
      </c>
      <c r="H7" s="56">
        <f t="shared" si="1"/>
        <v>91520</v>
      </c>
      <c r="I7" s="56">
        <f t="shared" si="2"/>
        <v>85800</v>
      </c>
      <c r="J7" s="61">
        <f t="shared" si="3"/>
        <v>80080</v>
      </c>
    </row>
    <row r="8" spans="1:12" ht="78" customHeight="1" thickBot="1" x14ac:dyDescent="0.2">
      <c r="A8" s="16" t="s">
        <v>129</v>
      </c>
      <c r="B8" s="17" t="s">
        <v>67</v>
      </c>
      <c r="C8" s="25" t="s">
        <v>56</v>
      </c>
      <c r="D8" s="53">
        <v>390</v>
      </c>
      <c r="E8" s="54" t="s">
        <v>133</v>
      </c>
      <c r="F8" s="55">
        <v>108900</v>
      </c>
      <c r="G8" s="56">
        <f>F8*0.9</f>
        <v>98010</v>
      </c>
      <c r="H8" s="56">
        <f>F8*0.8</f>
        <v>87120</v>
      </c>
      <c r="I8" s="62">
        <f>F8*0.75</f>
        <v>81675</v>
      </c>
      <c r="J8" s="24">
        <f>F8*0.7</f>
        <v>76230</v>
      </c>
    </row>
    <row r="9" spans="1:12" ht="85" customHeight="1" thickBot="1" x14ac:dyDescent="0.2">
      <c r="A9" s="16" t="s">
        <v>130</v>
      </c>
      <c r="B9" s="17" t="s">
        <v>67</v>
      </c>
      <c r="C9" s="25" t="s">
        <v>56</v>
      </c>
      <c r="D9" s="53">
        <v>390</v>
      </c>
      <c r="E9" s="54" t="s">
        <v>133</v>
      </c>
      <c r="F9" s="55">
        <v>108900</v>
      </c>
      <c r="G9" s="56">
        <f t="shared" ref="G9:G11" si="4">F9*0.9</f>
        <v>98010</v>
      </c>
      <c r="H9" s="56">
        <f t="shared" ref="H9:H11" si="5">F9*0.8</f>
        <v>87120</v>
      </c>
      <c r="I9" s="62">
        <f t="shared" ref="I9:I11" si="6">F9*0.75</f>
        <v>81675</v>
      </c>
      <c r="J9" s="24">
        <f t="shared" ref="J9:J11" si="7">F9*0.7</f>
        <v>76230</v>
      </c>
    </row>
    <row r="10" spans="1:12" ht="81" customHeight="1" thickBot="1" x14ac:dyDescent="0.2">
      <c r="A10" s="16" t="s">
        <v>131</v>
      </c>
      <c r="B10" s="17" t="s">
        <v>68</v>
      </c>
      <c r="C10" s="25" t="s">
        <v>56</v>
      </c>
      <c r="D10" s="53">
        <v>540</v>
      </c>
      <c r="E10" s="54" t="s">
        <v>133</v>
      </c>
      <c r="F10" s="55">
        <v>125400</v>
      </c>
      <c r="G10" s="56">
        <f t="shared" si="4"/>
        <v>112860</v>
      </c>
      <c r="H10" s="56">
        <f t="shared" si="5"/>
        <v>100320</v>
      </c>
      <c r="I10" s="62">
        <f t="shared" si="6"/>
        <v>94050</v>
      </c>
      <c r="J10" s="24">
        <f t="shared" si="7"/>
        <v>87780</v>
      </c>
    </row>
    <row r="11" spans="1:12" ht="90" customHeight="1" thickBot="1" x14ac:dyDescent="0.2">
      <c r="A11" s="16" t="s">
        <v>132</v>
      </c>
      <c r="B11" s="17" t="s">
        <v>68</v>
      </c>
      <c r="C11" s="25" t="s">
        <v>56</v>
      </c>
      <c r="D11" s="53">
        <v>540</v>
      </c>
      <c r="E11" s="54" t="s">
        <v>133</v>
      </c>
      <c r="F11" s="55">
        <v>125400</v>
      </c>
      <c r="G11" s="56">
        <f t="shared" si="4"/>
        <v>112860</v>
      </c>
      <c r="H11" s="56">
        <f t="shared" si="5"/>
        <v>100320</v>
      </c>
      <c r="I11" s="62">
        <f t="shared" si="6"/>
        <v>94050</v>
      </c>
      <c r="J11" s="24">
        <f t="shared" si="7"/>
        <v>87780</v>
      </c>
    </row>
    <row r="12" spans="1:12" ht="22" thickBot="1" x14ac:dyDescent="0.2">
      <c r="E12" s="59" t="s">
        <v>109</v>
      </c>
    </row>
    <row r="13" spans="1:12" ht="52" thickBot="1" x14ac:dyDescent="0.2">
      <c r="A13" s="1" t="s">
        <v>0</v>
      </c>
      <c r="B13" s="2" t="s">
        <v>2</v>
      </c>
      <c r="C13" s="2" t="s">
        <v>3</v>
      </c>
      <c r="D13" s="5" t="s">
        <v>6</v>
      </c>
      <c r="E13" s="6" t="s">
        <v>1</v>
      </c>
      <c r="F13" s="3" t="s">
        <v>12</v>
      </c>
      <c r="G13" s="3" t="s">
        <v>55</v>
      </c>
    </row>
    <row r="14" spans="1:12" ht="52" thickBot="1" x14ac:dyDescent="0.2">
      <c r="A14" s="16" t="s">
        <v>62</v>
      </c>
      <c r="B14" s="17" t="s">
        <v>63</v>
      </c>
      <c r="C14" s="25" t="s">
        <v>64</v>
      </c>
      <c r="D14" s="53">
        <v>450</v>
      </c>
      <c r="E14" s="54" t="s">
        <v>71</v>
      </c>
      <c r="F14" s="55">
        <v>122980</v>
      </c>
      <c r="G14" s="58">
        <f>F14*0.95</f>
        <v>116831</v>
      </c>
    </row>
    <row r="15" spans="1:12" ht="52" thickBot="1" x14ac:dyDescent="0.2">
      <c r="A15" s="16" t="s">
        <v>65</v>
      </c>
      <c r="B15" s="17" t="s">
        <v>66</v>
      </c>
      <c r="C15" s="25" t="s">
        <v>64</v>
      </c>
      <c r="D15" s="53">
        <v>650</v>
      </c>
      <c r="E15" s="54" t="s">
        <v>71</v>
      </c>
      <c r="F15" s="55">
        <v>125180</v>
      </c>
      <c r="G15" s="58">
        <f t="shared" ref="G15:G17" si="8">F15*0.95</f>
        <v>118921</v>
      </c>
    </row>
    <row r="16" spans="1:12" ht="52" thickBot="1" x14ac:dyDescent="0.2">
      <c r="A16" s="16" t="s">
        <v>106</v>
      </c>
      <c r="B16" s="17" t="s">
        <v>107</v>
      </c>
      <c r="C16" s="25" t="s">
        <v>64</v>
      </c>
      <c r="D16" s="53">
        <v>590</v>
      </c>
      <c r="E16" s="54" t="s">
        <v>72</v>
      </c>
      <c r="F16" s="55">
        <v>130900</v>
      </c>
      <c r="G16" s="58">
        <f t="shared" si="8"/>
        <v>124355</v>
      </c>
    </row>
    <row r="17" spans="1:7" ht="52" thickBot="1" x14ac:dyDescent="0.2">
      <c r="A17" s="16" t="s">
        <v>69</v>
      </c>
      <c r="B17" s="17" t="s">
        <v>73</v>
      </c>
      <c r="C17" s="25" t="s">
        <v>64</v>
      </c>
      <c r="D17" s="53">
        <v>990</v>
      </c>
      <c r="E17" s="54" t="s">
        <v>72</v>
      </c>
      <c r="F17" s="55">
        <v>152900</v>
      </c>
      <c r="G17" s="58">
        <f t="shared" si="8"/>
        <v>145255</v>
      </c>
    </row>
  </sheetData>
  <mergeCells count="1">
    <mergeCell ref="A1:J1"/>
  </mergeCell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E5C5-B52C-F840-A485-EFAD7DBD1AFC}">
  <dimension ref="A1:J22"/>
  <sheetViews>
    <sheetView workbookViewId="0">
      <selection activeCell="F8" sqref="F8"/>
    </sheetView>
  </sheetViews>
  <sheetFormatPr baseColWidth="10" defaultRowHeight="13" x14ac:dyDescent="0.15"/>
  <cols>
    <col min="1" max="1" width="35.6640625" customWidth="1"/>
    <col min="2" max="2" width="18.6640625" customWidth="1"/>
    <col min="5" max="5" width="31" customWidth="1"/>
    <col min="7" max="7" width="12" customWidth="1"/>
  </cols>
  <sheetData>
    <row r="1" spans="1:10" ht="18" customHeight="1" x14ac:dyDescent="0.2">
      <c r="A1" s="71" t="s">
        <v>148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31" thickBot="1" x14ac:dyDescent="0.2">
      <c r="A2" s="46" t="s">
        <v>77</v>
      </c>
      <c r="E2" s="59" t="s">
        <v>108</v>
      </c>
    </row>
    <row r="3" spans="1:10" ht="79" customHeight="1" x14ac:dyDescent="0.15">
      <c r="A3" s="63" t="s">
        <v>0</v>
      </c>
      <c r="B3" s="64" t="s">
        <v>2</v>
      </c>
      <c r="C3" s="64" t="s">
        <v>3</v>
      </c>
      <c r="D3" s="63" t="s">
        <v>6</v>
      </c>
      <c r="E3" s="65" t="s">
        <v>1</v>
      </c>
      <c r="F3" s="66" t="s">
        <v>12</v>
      </c>
      <c r="G3" s="66" t="s">
        <v>19</v>
      </c>
      <c r="H3" s="66" t="s">
        <v>20</v>
      </c>
      <c r="I3" s="66" t="s">
        <v>21</v>
      </c>
      <c r="J3" s="66" t="s">
        <v>22</v>
      </c>
    </row>
    <row r="4" spans="1:10" s="4" customFormat="1" ht="69" customHeight="1" x14ac:dyDescent="0.15">
      <c r="A4" s="67" t="s">
        <v>110</v>
      </c>
      <c r="B4" s="67" t="s">
        <v>143</v>
      </c>
      <c r="C4" s="67" t="s">
        <v>4</v>
      </c>
      <c r="D4" s="67">
        <v>300</v>
      </c>
      <c r="E4" s="68" t="s">
        <v>74</v>
      </c>
      <c r="F4" s="22">
        <v>53900</v>
      </c>
      <c r="G4" s="23">
        <f>F4*0.9</f>
        <v>48510</v>
      </c>
      <c r="H4" s="23">
        <f>F4*0.8</f>
        <v>43120</v>
      </c>
      <c r="I4" s="23">
        <f>F4*0.75</f>
        <v>40425</v>
      </c>
      <c r="J4" s="24">
        <f>F4*0.7</f>
        <v>37730</v>
      </c>
    </row>
    <row r="5" spans="1:10" s="4" customFormat="1" ht="68" customHeight="1" x14ac:dyDescent="0.15">
      <c r="A5" s="67" t="s">
        <v>111</v>
      </c>
      <c r="B5" s="67" t="s">
        <v>144</v>
      </c>
      <c r="C5" s="67" t="s">
        <v>4</v>
      </c>
      <c r="D5" s="67">
        <v>600</v>
      </c>
      <c r="E5" s="68" t="s">
        <v>147</v>
      </c>
      <c r="F5" s="22">
        <v>93500</v>
      </c>
      <c r="G5" s="23">
        <f>F5*0.9</f>
        <v>84150</v>
      </c>
      <c r="H5" s="23">
        <f>F5*0.8</f>
        <v>74800</v>
      </c>
      <c r="I5" s="23">
        <f>F5*0.75</f>
        <v>70125</v>
      </c>
      <c r="J5" s="24">
        <f>F5*0.7</f>
        <v>65449.999999999993</v>
      </c>
    </row>
    <row r="6" spans="1:10" s="4" customFormat="1" ht="68" customHeight="1" x14ac:dyDescent="0.15">
      <c r="A6" s="67" t="s">
        <v>139</v>
      </c>
      <c r="B6" s="67" t="s">
        <v>141</v>
      </c>
      <c r="C6" s="67" t="s">
        <v>4</v>
      </c>
      <c r="D6" s="67">
        <v>400</v>
      </c>
      <c r="E6" s="68" t="s">
        <v>145</v>
      </c>
      <c r="F6" s="22">
        <v>64900</v>
      </c>
      <c r="G6" s="23">
        <f>F6*0.9</f>
        <v>58410</v>
      </c>
      <c r="H6" s="23">
        <f>F6*0.8</f>
        <v>51920</v>
      </c>
      <c r="I6" s="23">
        <f>F6*0.75</f>
        <v>48675</v>
      </c>
      <c r="J6" s="24">
        <f>F6*0.7</f>
        <v>45430</v>
      </c>
    </row>
    <row r="7" spans="1:10" s="4" customFormat="1" ht="68" customHeight="1" x14ac:dyDescent="0.15">
      <c r="A7" s="67" t="s">
        <v>140</v>
      </c>
      <c r="B7" s="67" t="s">
        <v>142</v>
      </c>
      <c r="C7" s="67" t="s">
        <v>4</v>
      </c>
      <c r="D7" s="67">
        <v>800</v>
      </c>
      <c r="E7" s="68" t="s">
        <v>146</v>
      </c>
      <c r="F7" s="22">
        <v>104500</v>
      </c>
      <c r="G7" s="23">
        <f>F7*0.9</f>
        <v>94050</v>
      </c>
      <c r="H7" s="23">
        <f>F7*0.8</f>
        <v>83600</v>
      </c>
      <c r="I7" s="23">
        <f>F7*0.75</f>
        <v>78375</v>
      </c>
      <c r="J7" s="24">
        <f>F7*0.7</f>
        <v>73150</v>
      </c>
    </row>
    <row r="8" spans="1:10" ht="18" customHeight="1" x14ac:dyDescent="0.25">
      <c r="A8" s="13"/>
      <c r="B8" s="13"/>
      <c r="C8" s="13"/>
      <c r="D8" s="13"/>
      <c r="E8" s="60"/>
      <c r="F8" s="13"/>
      <c r="G8" s="13"/>
      <c r="H8" s="13"/>
      <c r="I8" s="13"/>
      <c r="J8" s="13"/>
    </row>
    <row r="9" spans="1:10" ht="18" customHeight="1" x14ac:dyDescent="0.25">
      <c r="A9" s="13"/>
      <c r="B9" s="13"/>
      <c r="C9" s="13"/>
      <c r="D9" s="13"/>
      <c r="E9" s="60"/>
      <c r="F9" s="13"/>
      <c r="G9" s="13"/>
      <c r="H9" s="13"/>
      <c r="I9" s="13"/>
      <c r="J9" s="13"/>
    </row>
    <row r="10" spans="1:10" ht="18" customHeight="1" x14ac:dyDescent="0.25">
      <c r="A10" s="13"/>
      <c r="B10" s="13"/>
      <c r="C10" s="13"/>
      <c r="D10" s="13"/>
      <c r="E10" s="60"/>
      <c r="F10" s="13"/>
      <c r="G10" s="13"/>
      <c r="H10" s="13"/>
      <c r="I10" s="13"/>
      <c r="J10" s="13"/>
    </row>
    <row r="11" spans="1:10" ht="16" customHeight="1" x14ac:dyDescent="0.25">
      <c r="A11" s="51"/>
      <c r="B11" s="51"/>
      <c r="C11" s="51"/>
      <c r="D11" s="51"/>
      <c r="E11" s="52"/>
      <c r="F11" s="51"/>
      <c r="G11" s="51"/>
      <c r="H11" s="51"/>
      <c r="I11" s="51"/>
      <c r="J11" s="51"/>
    </row>
    <row r="12" spans="1:10" s="4" customFormat="1" ht="53" customHeight="1" x14ac:dyDescent="0.15">
      <c r="A12" s="67" t="s">
        <v>75</v>
      </c>
      <c r="B12" s="67" t="s">
        <v>5</v>
      </c>
      <c r="C12" s="67" t="s">
        <v>4</v>
      </c>
      <c r="D12" s="67">
        <v>425</v>
      </c>
      <c r="E12" s="68" t="s">
        <v>136</v>
      </c>
      <c r="F12" s="22">
        <v>93500</v>
      </c>
      <c r="G12" s="23">
        <f>F12*0.9</f>
        <v>84150</v>
      </c>
      <c r="H12" s="23">
        <f>F12*0.8</f>
        <v>74800</v>
      </c>
      <c r="I12" s="23">
        <f>F12*0.75</f>
        <v>70125</v>
      </c>
      <c r="J12" s="24">
        <f>F12*0.7</f>
        <v>65449.999999999993</v>
      </c>
    </row>
    <row r="13" spans="1:10" s="4" customFormat="1" ht="56" customHeight="1" x14ac:dyDescent="0.15">
      <c r="A13" s="67" t="s">
        <v>76</v>
      </c>
      <c r="B13" s="67" t="s">
        <v>11</v>
      </c>
      <c r="C13" s="67" t="s">
        <v>4</v>
      </c>
      <c r="D13" s="67">
        <v>935</v>
      </c>
      <c r="E13" s="68" t="s">
        <v>137</v>
      </c>
      <c r="F13" s="22">
        <v>130900</v>
      </c>
      <c r="G13" s="23">
        <f>F13*0.9</f>
        <v>117810</v>
      </c>
      <c r="H13" s="23">
        <f>F13*0.8</f>
        <v>104720</v>
      </c>
      <c r="I13" s="23">
        <f>F13*0.75</f>
        <v>98175</v>
      </c>
      <c r="J13" s="24">
        <f>F13*0.7</f>
        <v>91630</v>
      </c>
    </row>
    <row r="14" spans="1:10" s="4" customFormat="1" ht="56" customHeight="1" x14ac:dyDescent="0.15">
      <c r="A14" s="67" t="s">
        <v>134</v>
      </c>
      <c r="B14" s="67" t="s">
        <v>135</v>
      </c>
      <c r="C14" s="67" t="s">
        <v>4</v>
      </c>
      <c r="D14" s="67">
        <v>1275</v>
      </c>
      <c r="E14" s="68" t="s">
        <v>138</v>
      </c>
      <c r="F14" s="22">
        <v>185900</v>
      </c>
      <c r="G14" s="23">
        <f>F14*0.9</f>
        <v>167310</v>
      </c>
      <c r="H14" s="23">
        <f>F14*0.8</f>
        <v>148720</v>
      </c>
      <c r="I14" s="23">
        <f>F14*0.75</f>
        <v>139425</v>
      </c>
      <c r="J14" s="24">
        <f>F14*0.7</f>
        <v>130129.99999999999</v>
      </c>
    </row>
    <row r="17" spans="1:7" ht="30" customHeight="1" thickBot="1" x14ac:dyDescent="0.2">
      <c r="E17" s="59" t="s">
        <v>109</v>
      </c>
    </row>
    <row r="18" spans="1:7" ht="51" x14ac:dyDescent="0.15">
      <c r="A18" s="63" t="s">
        <v>0</v>
      </c>
      <c r="B18" s="64" t="s">
        <v>2</v>
      </c>
      <c r="C18" s="64" t="s">
        <v>3</v>
      </c>
      <c r="D18" s="63" t="s">
        <v>6</v>
      </c>
      <c r="E18" s="65" t="s">
        <v>1</v>
      </c>
      <c r="F18" s="66" t="s">
        <v>12</v>
      </c>
      <c r="G18" s="69" t="s">
        <v>55</v>
      </c>
    </row>
    <row r="19" spans="1:7" ht="51" x14ac:dyDescent="0.15">
      <c r="A19" s="67" t="s">
        <v>95</v>
      </c>
      <c r="B19" s="67" t="s">
        <v>96</v>
      </c>
      <c r="C19" s="70" t="s">
        <v>97</v>
      </c>
      <c r="D19" s="67">
        <v>500</v>
      </c>
      <c r="E19" s="68" t="s">
        <v>98</v>
      </c>
      <c r="F19" s="22">
        <v>104390</v>
      </c>
      <c r="G19" s="24">
        <f>F19*0.95</f>
        <v>99170.5</v>
      </c>
    </row>
    <row r="20" spans="1:7" ht="51" x14ac:dyDescent="0.15">
      <c r="A20" s="67" t="s">
        <v>100</v>
      </c>
      <c r="B20" s="67" t="s">
        <v>99</v>
      </c>
      <c r="C20" s="70" t="s">
        <v>97</v>
      </c>
      <c r="D20" s="67">
        <v>700</v>
      </c>
      <c r="E20" s="68" t="s">
        <v>98</v>
      </c>
      <c r="F20" s="22">
        <v>111540</v>
      </c>
      <c r="G20" s="24">
        <f t="shared" ref="G20:G22" si="0">F20*0.95</f>
        <v>105963</v>
      </c>
    </row>
    <row r="21" spans="1:7" ht="51" x14ac:dyDescent="0.15">
      <c r="A21" s="67" t="s">
        <v>101</v>
      </c>
      <c r="B21" s="67" t="s">
        <v>102</v>
      </c>
      <c r="C21" s="70" t="s">
        <v>97</v>
      </c>
      <c r="D21" s="67">
        <v>1000</v>
      </c>
      <c r="E21" s="68" t="s">
        <v>103</v>
      </c>
      <c r="F21" s="22">
        <v>142890</v>
      </c>
      <c r="G21" s="24">
        <f t="shared" si="0"/>
        <v>135745.5</v>
      </c>
    </row>
    <row r="22" spans="1:7" ht="51" x14ac:dyDescent="0.15">
      <c r="A22" s="67" t="s">
        <v>105</v>
      </c>
      <c r="B22" s="67" t="s">
        <v>104</v>
      </c>
      <c r="C22" s="70" t="s">
        <v>97</v>
      </c>
      <c r="D22" s="67">
        <v>1500</v>
      </c>
      <c r="E22" s="68" t="s">
        <v>103</v>
      </c>
      <c r="F22" s="22">
        <v>158400</v>
      </c>
      <c r="G22" s="24">
        <f t="shared" si="0"/>
        <v>150480</v>
      </c>
    </row>
  </sheetData>
  <mergeCells count="1">
    <mergeCell ref="A1:J1"/>
  </mergeCells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1F5A-AA12-4747-BB0B-0087E8D6941E}">
  <dimension ref="A1:J15"/>
  <sheetViews>
    <sheetView topLeftCell="A5" workbookViewId="0">
      <selection sqref="A1:XFD1"/>
    </sheetView>
  </sheetViews>
  <sheetFormatPr baseColWidth="10" defaultRowHeight="13" x14ac:dyDescent="0.15"/>
  <cols>
    <col min="1" max="1" width="37.83203125" customWidth="1"/>
    <col min="2" max="2" width="18.5" customWidth="1"/>
    <col min="5" max="5" width="24.6640625" customWidth="1"/>
  </cols>
  <sheetData>
    <row r="1" spans="1:10" ht="18" customHeight="1" x14ac:dyDescent="0.2">
      <c r="A1" s="71" t="s">
        <v>148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31" thickBot="1" x14ac:dyDescent="0.2">
      <c r="A2" s="46" t="s">
        <v>78</v>
      </c>
      <c r="E2" s="59" t="s">
        <v>108</v>
      </c>
    </row>
    <row r="3" spans="1:10" ht="78" customHeight="1" thickBot="1" x14ac:dyDescent="0.2">
      <c r="A3" s="1" t="s">
        <v>0</v>
      </c>
      <c r="B3" s="2" t="s">
        <v>2</v>
      </c>
      <c r="C3" s="2" t="s">
        <v>3</v>
      </c>
      <c r="D3" s="5" t="s">
        <v>6</v>
      </c>
      <c r="E3" s="6" t="s">
        <v>1</v>
      </c>
      <c r="F3" s="3" t="s">
        <v>12</v>
      </c>
      <c r="G3" s="3" t="s">
        <v>19</v>
      </c>
      <c r="H3" s="3" t="s">
        <v>20</v>
      </c>
      <c r="I3" s="3" t="s">
        <v>21</v>
      </c>
      <c r="J3" s="3" t="s">
        <v>22</v>
      </c>
    </row>
    <row r="4" spans="1:10" s="4" customFormat="1" ht="86" customHeight="1" thickBot="1" x14ac:dyDescent="0.2">
      <c r="A4" s="16" t="s">
        <v>79</v>
      </c>
      <c r="B4" s="17" t="s">
        <v>8</v>
      </c>
      <c r="C4" s="17" t="s">
        <v>9</v>
      </c>
      <c r="D4" s="17">
        <v>450</v>
      </c>
      <c r="E4" s="18" t="s">
        <v>82</v>
      </c>
      <c r="F4" s="19">
        <v>92400</v>
      </c>
      <c r="G4" s="20">
        <f>F4*0.9</f>
        <v>83160</v>
      </c>
      <c r="H4" s="20">
        <f>F4*0.8</f>
        <v>73920</v>
      </c>
      <c r="I4" s="20">
        <f>F4*0.75</f>
        <v>69300</v>
      </c>
      <c r="J4" s="21">
        <f>F4*0.7</f>
        <v>64679.999999999993</v>
      </c>
    </row>
    <row r="5" spans="1:10" s="4" customFormat="1" ht="92" customHeight="1" thickBot="1" x14ac:dyDescent="0.2">
      <c r="A5" s="16" t="s">
        <v>80</v>
      </c>
      <c r="B5" s="17" t="s">
        <v>10</v>
      </c>
      <c r="C5" s="17" t="s">
        <v>9</v>
      </c>
      <c r="D5" s="17">
        <v>900</v>
      </c>
      <c r="E5" s="18" t="s">
        <v>81</v>
      </c>
      <c r="F5" s="22">
        <v>141900</v>
      </c>
      <c r="G5" s="20">
        <f>F5*0.9</f>
        <v>127710</v>
      </c>
      <c r="H5" s="20">
        <f>F5*0.8</f>
        <v>113520</v>
      </c>
      <c r="I5" s="20">
        <f>F5*0.75</f>
        <v>106425</v>
      </c>
      <c r="J5" s="21">
        <f>F5*0.7</f>
        <v>99330</v>
      </c>
    </row>
    <row r="6" spans="1:10" ht="40" customHeight="1" thickBot="1" x14ac:dyDescent="0.2">
      <c r="E6" s="59" t="s">
        <v>109</v>
      </c>
    </row>
    <row r="7" spans="1:10" ht="52" thickBot="1" x14ac:dyDescent="0.2">
      <c r="A7" s="1" t="s">
        <v>0</v>
      </c>
      <c r="B7" s="2" t="s">
        <v>2</v>
      </c>
      <c r="C7" s="2" t="s">
        <v>3</v>
      </c>
      <c r="D7" s="5" t="s">
        <v>6</v>
      </c>
      <c r="E7" s="6" t="s">
        <v>1</v>
      </c>
      <c r="F7" s="3" t="s">
        <v>12</v>
      </c>
      <c r="G7" s="14" t="s">
        <v>55</v>
      </c>
    </row>
    <row r="8" spans="1:10" ht="69" thickBot="1" x14ac:dyDescent="0.2">
      <c r="A8" s="16" t="s">
        <v>83</v>
      </c>
      <c r="B8" s="17" t="s">
        <v>91</v>
      </c>
      <c r="C8" s="25" t="s">
        <v>88</v>
      </c>
      <c r="D8" s="17">
        <v>500</v>
      </c>
      <c r="E8" s="18" t="s">
        <v>92</v>
      </c>
      <c r="F8" s="19">
        <v>136290</v>
      </c>
      <c r="G8" s="21">
        <f>F8*0.95</f>
        <v>129475.5</v>
      </c>
    </row>
    <row r="9" spans="1:10" ht="69" thickBot="1" x14ac:dyDescent="0.2">
      <c r="A9" s="16" t="s">
        <v>84</v>
      </c>
      <c r="B9" s="17" t="s">
        <v>90</v>
      </c>
      <c r="C9" s="25" t="s">
        <v>88</v>
      </c>
      <c r="D9" s="17">
        <v>700</v>
      </c>
      <c r="E9" s="18" t="s">
        <v>93</v>
      </c>
      <c r="F9" s="19">
        <v>142890</v>
      </c>
      <c r="G9" s="21">
        <f t="shared" ref="G9:G11" si="0">F9*0.95</f>
        <v>135745.5</v>
      </c>
    </row>
    <row r="10" spans="1:10" ht="86" thickBot="1" x14ac:dyDescent="0.2">
      <c r="A10" s="16" t="s">
        <v>85</v>
      </c>
      <c r="B10" s="17" t="s">
        <v>87</v>
      </c>
      <c r="C10" s="25" t="s">
        <v>88</v>
      </c>
      <c r="D10" s="17">
        <v>1000</v>
      </c>
      <c r="E10" s="18" t="s">
        <v>94</v>
      </c>
      <c r="F10" s="19">
        <v>158400</v>
      </c>
      <c r="G10" s="21">
        <f t="shared" si="0"/>
        <v>150480</v>
      </c>
    </row>
    <row r="11" spans="1:10" ht="86" thickBot="1" x14ac:dyDescent="0.2">
      <c r="A11" s="16" t="s">
        <v>86</v>
      </c>
      <c r="B11" s="17" t="s">
        <v>89</v>
      </c>
      <c r="C11" s="25" t="s">
        <v>88</v>
      </c>
      <c r="D11" s="17">
        <v>1500</v>
      </c>
      <c r="E11" s="18" t="s">
        <v>94</v>
      </c>
      <c r="F11" s="19">
        <v>191400</v>
      </c>
      <c r="G11" s="21">
        <f t="shared" si="0"/>
        <v>181830</v>
      </c>
    </row>
    <row r="15" spans="1:10" ht="16" x14ac:dyDescent="0.2">
      <c r="E15" s="60"/>
    </row>
  </sheetData>
  <mergeCells count="1">
    <mergeCell ref="A1:J1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Столы</vt:lpstr>
      <vt:lpstr>Кондитерские витрины</vt:lpstr>
      <vt:lpstr>Шкафы стекло</vt:lpstr>
      <vt:lpstr>Шкафы морозильные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Владислав</cp:lastModifiedBy>
  <dcterms:modified xsi:type="dcterms:W3CDTF">2026-01-12T14:28:08Z</dcterms:modified>
</cp:coreProperties>
</file>